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filterPrivacy="1" defaultThemeVersion="124226"/>
  <xr:revisionPtr revIDLastSave="2" documentId="8_{89714161-2D8E-4941-B698-0151F75D6D5A}" xr6:coauthVersionLast="47" xr6:coauthVersionMax="47" xr10:uidLastSave="{7940FB10-81AB-4C44-B529-CA232B56A740}"/>
  <bookViews>
    <workbookView xWindow="2880" yWindow="2880" windowWidth="10380" windowHeight="6375" tabRatio="625" xr2:uid="{00000000-000D-0000-FFFF-FFFF00000000}"/>
  </bookViews>
  <sheets>
    <sheet name="Compliance" sheetId="2" r:id="rId1"/>
  </sheets>
  <definedNames>
    <definedName name="_xlnm.Print_Area" localSheetId="0">Compliance!$A$2:$T$69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48" i="2" l="1"/>
  <c r="B47" i="2"/>
  <c r="B61" i="2" l="1"/>
  <c r="C61" i="2"/>
  <c r="D61" i="2"/>
  <c r="G61" i="2"/>
  <c r="M61" i="2"/>
  <c r="O61" i="2" s="1"/>
  <c r="N61" i="2" s="1"/>
  <c r="Q61" i="2" l="1"/>
  <c r="P61" i="2" s="1"/>
  <c r="G47" i="2"/>
  <c r="G48" i="2"/>
  <c r="G49" i="2"/>
  <c r="G50" i="2"/>
  <c r="G51" i="2"/>
  <c r="G52" i="2"/>
  <c r="G53" i="2"/>
  <c r="G54" i="2"/>
  <c r="G55" i="2"/>
  <c r="G56" i="2"/>
  <c r="G57" i="2"/>
  <c r="G58" i="2"/>
  <c r="G59" i="2"/>
  <c r="G60" i="2"/>
  <c r="M47" i="2" l="1"/>
  <c r="O47" i="2" s="1"/>
  <c r="N47" i="2" s="1"/>
  <c r="M48" i="2"/>
  <c r="O48" i="2" s="1"/>
  <c r="N48" i="2" s="1"/>
  <c r="M49" i="2"/>
  <c r="M50" i="2"/>
  <c r="O50" i="2" s="1"/>
  <c r="N50" i="2" s="1"/>
  <c r="M51" i="2"/>
  <c r="O51" i="2" s="1"/>
  <c r="N51" i="2" s="1"/>
  <c r="M52" i="2"/>
  <c r="O52" i="2" s="1"/>
  <c r="M53" i="2"/>
  <c r="M54" i="2"/>
  <c r="O54" i="2" s="1"/>
  <c r="N54" i="2" s="1"/>
  <c r="M55" i="2"/>
  <c r="M56" i="2"/>
  <c r="O56" i="2" s="1"/>
  <c r="Q56" i="2" s="1"/>
  <c r="P56" i="2" s="1"/>
  <c r="M57" i="2"/>
  <c r="O57" i="2" s="1"/>
  <c r="Q57" i="2" s="1"/>
  <c r="P57" i="2" s="1"/>
  <c r="M58" i="2"/>
  <c r="O58" i="2" s="1"/>
  <c r="M59" i="2"/>
  <c r="O59" i="2" s="1"/>
  <c r="M60" i="2"/>
  <c r="O60" i="2" s="1"/>
  <c r="N60" i="2" l="1"/>
  <c r="Q60" i="2"/>
  <c r="P60" i="2" s="1"/>
  <c r="N52" i="2"/>
  <c r="Q52" i="2"/>
  <c r="P52" i="2" s="1"/>
  <c r="N59" i="2"/>
  <c r="Q59" i="2"/>
  <c r="P59" i="2" s="1"/>
  <c r="N58" i="2"/>
  <c r="Q58" i="2"/>
  <c r="P58" i="2" s="1"/>
  <c r="N57" i="2"/>
  <c r="N56" i="2"/>
  <c r="O55" i="2"/>
  <c r="N55" i="2" s="1"/>
  <c r="O53" i="2"/>
  <c r="N53" i="2" s="1"/>
  <c r="Q50" i="2"/>
  <c r="P50" i="2" s="1"/>
  <c r="Q47" i="2"/>
  <c r="P47" i="2" s="1"/>
  <c r="Q54" i="2"/>
  <c r="P54" i="2" s="1"/>
  <c r="O49" i="2"/>
  <c r="N49" i="2" s="1"/>
  <c r="Q48" i="2"/>
  <c r="P48" i="2" s="1"/>
  <c r="Q51" i="2"/>
  <c r="P51" i="2" s="1"/>
  <c r="Q53" i="2" l="1"/>
  <c r="P53" i="2" s="1"/>
  <c r="Q55" i="2"/>
  <c r="P55" i="2" s="1"/>
  <c r="Q49" i="2"/>
  <c r="P49" i="2" s="1"/>
  <c r="D50" i="2" l="1"/>
  <c r="C50" i="2"/>
  <c r="B50" i="2"/>
  <c r="D51" i="2" l="1"/>
  <c r="C51" i="2"/>
  <c r="B51" i="2"/>
  <c r="D49" i="2"/>
  <c r="C49" i="2"/>
  <c r="B49" i="2"/>
  <c r="D52" i="2"/>
  <c r="C52" i="2"/>
  <c r="B52" i="2"/>
  <c r="C47" i="2" l="1"/>
  <c r="D47" i="2"/>
  <c r="C48" i="2"/>
  <c r="D48" i="2"/>
  <c r="D53" i="2" l="1"/>
  <c r="D54" i="2"/>
  <c r="D55" i="2"/>
  <c r="D56" i="2"/>
  <c r="D57" i="2"/>
  <c r="D58" i="2"/>
  <c r="D59" i="2"/>
  <c r="D60" i="2"/>
  <c r="C55" i="2" l="1"/>
  <c r="C56" i="2"/>
  <c r="C57" i="2"/>
  <c r="C58" i="2"/>
  <c r="C59" i="2"/>
  <c r="C60" i="2"/>
  <c r="C53" i="2"/>
  <c r="C54" i="2"/>
  <c r="B53" i="2" l="1"/>
  <c r="B54" i="2"/>
  <c r="B55" i="2"/>
  <c r="B56" i="2"/>
  <c r="B57" i="2"/>
  <c r="B58" i="2"/>
  <c r="B59" i="2"/>
  <c r="B60" i="2"/>
</calcChain>
</file>

<file path=xl/sharedStrings.xml><?xml version="1.0" encoding="utf-8"?>
<sst xmlns="http://schemas.openxmlformats.org/spreadsheetml/2006/main" count="122" uniqueCount="76">
  <si>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</si>
  <si>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</si>
  <si>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</si>
  <si>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</si>
  <si>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</si>
  <si>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</si>
  <si>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</si>
  <si>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</si>
  <si>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</si>
  <si>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</si>
  <si>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</si>
  <si>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</si>
  <si>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</si>
  <si>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</si>
  <si>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</si>
  <si>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</si>
  <si>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</si>
  <si>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</si>
  <si>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</si>
  <si>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</si>
  <si>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</si>
  <si>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</si>
  <si>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</si>
  <si>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</si>
  <si>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</si>
  <si>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</si>
  <si>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</si>
  <si>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</si>
  <si>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</si>
  <si>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</si>
  <si>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</si>
  <si>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</si>
  <si>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</si>
  <si>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</si>
  <si>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</si>
  <si>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</si>
  <si>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</si>
  <si>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</si>
  <si>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</si>
  <si>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</si>
  <si>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</si>
  <si>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</si>
  <si>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</si>
  <si>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ABC CH 21 Perth</t>
  </si>
  <si>
    <t>ABC CH 21 West Aust</t>
  </si>
  <si>
    <t>ABC CH 21 Adelaide</t>
  </si>
  <si>
    <t>ABC CH 21 Sth Aust</t>
  </si>
  <si>
    <t>ABC CH 21 Darwin</t>
  </si>
  <si>
    <t>ABC CH 21 Nth Territory</t>
  </si>
  <si>
    <t>ABC CH 21 Brisbane</t>
  </si>
  <si>
    <t>ABC CH 21 Queensland</t>
  </si>
  <si>
    <t>ABC CH 21 Sydney</t>
  </si>
  <si>
    <t>ABC CH 21 NSW</t>
  </si>
  <si>
    <t>ABC CH 21 ACT</t>
  </si>
  <si>
    <t>ABC CH 21 Melbourne</t>
  </si>
  <si>
    <t>ABC CH 21 Victoria</t>
  </si>
  <si>
    <t>ABC CH 21 Hobart</t>
  </si>
  <si>
    <t>ABC CH 21 Tasmania</t>
  </si>
  <si>
    <t>Perth</t>
  </si>
  <si>
    <t>Western Australia</t>
  </si>
  <si>
    <t xml:space="preserve">Adelaide </t>
  </si>
  <si>
    <t>South Australia</t>
  </si>
  <si>
    <t>Darwin</t>
  </si>
  <si>
    <t>Northern Territory</t>
  </si>
  <si>
    <t>Brisbane</t>
  </si>
  <si>
    <t xml:space="preserve">Queensland </t>
  </si>
  <si>
    <t>Sydney</t>
  </si>
  <si>
    <t xml:space="preserve">New South Wales </t>
  </si>
  <si>
    <t>ACT</t>
  </si>
  <si>
    <t>Melbourne</t>
  </si>
  <si>
    <t>Victoria</t>
  </si>
  <si>
    <t>Hobart</t>
  </si>
  <si>
    <t>Tasmania</t>
  </si>
  <si>
    <t>Australian Broadcasting Corporation</t>
  </si>
  <si>
    <t xml:space="preserve">The ABC did not meet the captioning requirement of 100% for the period 1st July 2020 to 30th June 2021. All programs scheduled on the ABC primary channel between 6am and midnight were scheduled to include closed captions.
In partnership with the ABC’s captioning provider, Red Bee Media, and broadcast playout provider, MediaHub Australia, every incident of caption loss, regardless of the duration, was reported, investigated and addressed as soon as possible. Where practical and necessary, losses were remedied by recaptioning for delayed coverage areas, program repeats and for the companion catch-up events on iview.
On the 10th July 2020 during program News Breakfast, there was 12 minutes and 38 seconds of no captions from 7:45am due to Caption Operator losing connection due to intermittent software failure 
Loss of captions from Red Bee due to technical issues. Red Bee lost connection with AVIC2. MCR organised for Red Bee to target DB_MHA2. Captions to air from 0800, on eastern states. Eastern states were then moved to AVIC1, Adelaide and Darwin were moved to DB_MHA2 to re-caption. However Red Bee were unable to provide captions on this source until 0755 ACST. Caption outage: East coast 12:38 ADL/DAR 3:50. Perth was re-captioned via DB_MHA2 and was not affected.
This is an error of an apparent slowdown in internet traffic which led to a loss of connection between the remote captioner and the Playout Services. 
There has been an escalation by Red Bee to the third-party Internet Service Provider. Although investigations have completed the issue remains inconclusive. There is a high possibility that this error occurred due to a bandwidth issue on the local ISP. 
On the 21st July 2020 on program ABC News Breakfast NSW, QLD, TAS, VIC, ACT, there was a loss of captions for 7 minutes and 29 seconds at 6:46 am. Red Bee reported outage occurred when attempting to re-caption an earlier outage There was a captions outage during ABC News Breakfast at 06:46:43 for 7 minutes and 29 seconds. This occurred when Red Bee where attempting to re-caption the earlier outage. This outage was re-captioned in all delay states via DB_MHA2The captioner experienced a power outage which prevented them from contacting the PM via IM. Captioner attempted to call through to the PM but was unable to get through. MHA PRS also attempted to phone through but due to the phones being out of service no contact could be made. The captioner’s power is restored and they manage to contact the PM through instant message while they keep setting back up. The PM contacts a captioner to set up. The captioner is then able to get into the gateway and captions resume TX.Red Bee tech prepared investigation and contacted the supplier. The VTT was repaired for iview. 
The Production Managers have confirmed the phone system is active as of 22/7/ 2020 with no reported issues.
On the 3rd September 2020 on program ABC News Mornings NSW, QLD, TAS, VIC, ACT, SA, NT there was a loss of captions for 12 minutes. Red Bee reported IT Connection error between Ultimo and Red Bee, no captions from ST_27. MHA DB1 was used from 9am however captions were not present on SD.There was a captions outage that affected ABC TV (SD only) and ABC News due to a Network Switch issue at Ultimo. ABC News was extended due to DB_MHA2 not taken to air until 09:24:00.
At approx. 08:59, Ultimo phoned MHA MCR reported there was a possibility of needing to use the Data bridge at MHA for the 0900 bulletin. DB_MHA1 was inserted on all B schedules. Once the bulletin commenced, captions were not present on the incoming ABN feed, so all ABC TV eastern states were forced to the B output to restore captions.
It was then noticed that ABC TV SD channel outputs on this Data bridge did not have captions. MHA Contacted Red Bee to request dual insertion across both Data bridges and once captions were confirmed to present on both outputs, ABC TV markets were then moved to DB_MHA2.
During this time ABC News was not forced to the B output and remained on ABN_ST27 extending the outage. The operator switched to the B output at 09:24:00.
No captions on ABC TV SD channel outputs and ABC News due to issues with DB_MHA1. This was extended on ABC News until DB_MHA2 was taken to air. DB_MHA1 was re-seated by MHA tech services and passed SD and HD captions as advised by ABC and Red Bee Tech services.
Root cause identified as total failure of Sohonet CPE hardware.
On the 25th April 2021 on program Anzac Day March Adelaide SA Market only there was a loss of captions for 9 minutes and 39 seconds. Captions not present on program due to the loss of the incoming feeds from Adelaide on ANSW2 and ASA2 resulted in no captions to air.
At 12:15 the inserter feed failed so the PM called MHA who advised that the OB had dropped off and they were trying to fix it. MHA called back to ask Red Bee to target ASA2 and so the PM requested that the captioner set up with the new A/V and inserter information. Once MHA Presentation switched to the backup feed of ASA2 and confirmed it was stable and to be used for the remainder of the telecast, Red Bee were notified and instructed to target the revised on-air source of ASA2.
Upon further investigation by the ABC, it was discovered that the OB truck had an unforeseen technical issue with the main feed and had to therefore switch feeds to ensure the broadcast remained uninterrupted. This confluence of events led to the loss of captions, as the captioners and MHA made the necessary adjustments to the broadcast. 
On the 1st June 2021 ABC News Afternoons there was a loss of captions on NSW, QLD, TAS, VIC, ACT, SA, NT for 16 minutes and 30 seconds. Red Bee reported an incoming feed issue that led to the outage. 
At 15:34:28 captions were lost on the incoming feed and MHA operators escalated to Red Bee, who sighted technical issues. After approx. 5mins MHA contacted RRBM again who were still working on the issue. MHA then prepared to take ST27 to air via the MHA Data bridge whilst we waited on Red Bee. 
ABC MCR contacted MHA MCR to advise that the captioned studio feed was now available on ANSW1. This was set up on all Eastern State B ICES and taken to air at 15:49:53.
Captions were then lost on this feed at 15:52:43. This was escalated to Ultimo MCR and captions then resumed at 15:53:49 for the remainder of the program. ABC TV Perth was re-captioned via the Data bridge and the 1700 ABC News Bulletin aired via ANSW1.
Captions lost on incoming feed due to network issues with Ultimo data bridge. Alternate source taken to air to restore captions. Technical reasons behind the fault that caused the outage is still pending and is under investigation.
On the 2nd of June 2021 on program Capital Hill NSW, VIC, ACT, there was a loss of captions for 7 minutes and 51 seconds due to technical failure with the captions inserter at Red Bee
There was a captions outage during Capital Hill caused by a technical issue. At 13:40:23 when switching from ABN_ST23 to AACT2, captions were not present on the feed, and this was escalated to Red Bee. The technical issues were confirmed at Red Bee. After approx. 3 minutes MHA requested that MHA MCR patch AACT2 into DB_MHA1. Red Bee prompted by MHA to target this source and once it was checked all effected markets moved to DB_MHA1 at 13:48:14
Upon further investigation it was determined that the cause was related to the previous day’s outage affecting ABN_ST27. Once broadcast requirements were clear of AACT2, the caption inserter was re-booted by technical staff correcting the issue. This was a compounded error from the previous days fault.
On the 2nd of June 2021 on program Parliament Question Time there was a loss of captions for 5 minutes and 20 seconds. MHA contacted Red Bee alerting them of loss of captions. Technical issue with AACT2
At 14:31:37 captions slowed to a point where the text was severely delayed and after 1 minute, they dropped out entirely. MHA pres contacted Red Bee who stated they were having technical issues.
This is an error of an apparent slowdown in internet traffic which led to a loss of connection between the remote captioner and the Playout Services. 
There has been an escalation by Red Bee to the third-party Internet Service Provider. Although investigations have completed the issue remains inconclusive. There is a high possibility that this error occurred due to a bandwidth issue on the local ISP. 
Other Issues 
Details of caption losses of notable duration regarded as Other as per below:
On the 17th July 2020 on program ABC Afternoon News NSW VIC TAS QLD ACT there was a loss of captions for 5 minutes and 29 seconds. Red Bee captioner informed that they thought we were no longer on air with Studio 27 and stopped captioning the live program. 
MCR requested if they could resume captions on Studio 27, and captions returned at 15:47:49. Red Bee re-captioned ABC1 Adelaide and Darwin through the MHA Data bridge 2.
This outage was as an operational issue in which the Captioner had incorrectly stopped captioning under the impression that they were no longer on-air. Follow up was to ensure that all lines of protocol and communications were re- interrogated to make sure that both MHA and Red Bee had clear pathways to communicate with each other. 
On the 5th May 2021 on program National Press Club there was a loss of captions for 12 minutes and 9 seconds on NSW VIC TAS QLD ACT. Red Bee reported an operational issue in captioning the incorrect source program
Incorrect captions to air for approximately 12 minutes, due to News channel rolling into breaking News and Captions captioning the wrong source. 
NPC was scheduled on ABC TV and News down the incoming feed ANSW1. At approx. 13:08 Studio 23 requested that News channel crash out of NPC to take a presser from Gladys Berejiklian, which was action by the News co-ord. At approx. 13:13 MHA noticed that the incorrect captions were airing on NPC, with the Gladys presser captions airing instead. Operator then contacted Red Bee to notify them of the issue. Captions then dropped from the incoming feed at 13:17:06 for 3’22 before returning at 13:20:28. This outage was correct on all delay states via the MHA Data bridge.
Incorrect captions followed by captions loss due to RBM targeting monitoring incorrect source. After further investigation, the conclusion is that due to the fast pace of the rolling news coverage the wrong source (vision) was being monitored. This incident was caused by human error. 
On the 4thFebruary 2021 on program ABC News WA there was a loss of captions for 3 minutes and 13 seconds. Captions lost as Red Bee captioner monitoring the incorrect source for correct captions of the 100 AWST Pert Breaking News Presser.ABC TV were instructed to take ST23 output at 1100 AWST for Breaking news. Perth joined ST23 who were down streaming ST12 at the time. RBM were dual inserting and correct captions were present. 
However, at 11:00:36 captions were lost on incoming feed. Captions then commence at 11:02:26. At 11:02:46 captions are then lost when ST23 throws to Ros Childs who carries on the Bulletin. 
As Red Bee are dual inserting at this point, they are monitoring News Channel output, which still has ST12 (AACT2). This causes the incorrect captions to air from 11:02:40 to 11:04:17 AWST.
This scenario was a combination of human error and operational miscommunication within a changing source for a live presser. Although it is unknown exactly how much time was given to switch to the appropriate sources, the standard protocol remains that News Channel usually takes the Live news pressers and therefore captioners stay live on this source. 
</t>
  </si>
  <si>
    <t>ABC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</si>
</sst>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66">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7" borderId="2" xfId="0" applyFont="1" applyFill="1" applyBorder="1" applyAlignment="1">
      <alignment horizontal="left" vertical="top" wrapText="1"/>
    </xf>
    <xf numFmtId="0" fontId="0" fillId="0" borderId="0" xfId="0" applyFill="1" applyAlignment="1" applyProtection="1">
      <alignment horizontal="center" vertical="top" wrapText="1"/>
    </xf>
    <xf numFmtId="0" fontId="0" fillId="0" borderId="0" xfId="0" applyAlignment="1" applyProtection="1">
      <alignment vertical="top"/>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8" fillId="7" borderId="2" xfId="0" applyFont="1" applyFill="1" applyBorder="1" applyAlignment="1">
      <alignment horizontal="left" vertical="top" wrapText="1"/>
    </xf>
    <xf numFmtId="0" fontId="23" fillId="0" borderId="0" xfId="0" applyFont="1" applyProtection="1"/>
    <xf numFmtId="0" fontId="8" fillId="7" borderId="23" xfId="0" applyFont="1" applyFill="1" applyBorder="1" applyAlignment="1">
      <alignment horizontal="left" vertical="top" wrapText="1"/>
    </xf>
    <xf numFmtId="0" fontId="8" fillId="7" borderId="22" xfId="0" applyFont="1" applyFill="1" applyBorder="1" applyAlignment="1">
      <alignment horizontal="left" vertical="top" wrapText="1"/>
    </xf>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2" fontId="8" fillId="0" borderId="2" xfId="0" applyNumberFormat="1" applyFont="1" applyBorder="1" applyAlignment="1" applyProtection="1">
      <alignment horizontal="right" vertical="top" wrapText="1"/>
      <protection locked="0"/>
    </xf>
    <xf numFmtId="1" fontId="8" fillId="3" borderId="25" xfId="0" applyNumberFormat="1" applyFont="1" applyFill="1" applyBorder="1" applyAlignment="1" applyProtection="1">
      <alignment horizontal="right" vertical="top" wrapText="1"/>
      <protection locked="0"/>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0" fontId="8" fillId="7" borderId="23" xfId="0" applyFont="1" applyFill="1" applyBorder="1" applyAlignment="1">
      <alignment horizontal="left" wrapText="1"/>
    </xf>
    <xf numFmtId="0" fontId="8" fillId="7" borderId="25" xfId="0" applyFont="1" applyFill="1" applyBorder="1" applyAlignment="1">
      <alignment horizontal="left" wrapText="1"/>
    </xf>
    <xf numFmtId="0" fontId="15" fillId="7" borderId="2" xfId="0" applyFont="1" applyFill="1" applyBorder="1" applyAlignment="1">
      <alignment horizontal="left" vertical="top"/>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9" borderId="14" xfId="0" applyFont="1" applyFill="1" applyBorder="1" applyAlignment="1" applyProtection="1">
      <alignment horizontal="center" vertical="center" wrapText="1"/>
    </xf>
    <xf numFmtId="0" fontId="1" fillId="9" borderId="15" xfId="0" applyFont="1" applyFill="1" applyBorder="1" applyAlignment="1" applyProtection="1">
      <alignment horizontal="center" vertical="center" wrapText="1"/>
    </xf>
    <xf numFmtId="0" fontId="1" fillId="9" borderId="9" xfId="0" applyFont="1" applyFill="1" applyBorder="1" applyAlignment="1" applyProtection="1">
      <alignment horizontal="center" vertical="center" wrapText="1"/>
    </xf>
    <xf numFmtId="0" fontId="1" fillId="9"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8" borderId="19" xfId="0" applyFont="1" applyFill="1" applyBorder="1" applyAlignment="1" applyProtection="1">
      <alignment horizontal="center" vertical="center" wrapText="1"/>
    </xf>
    <xf numFmtId="0" fontId="15" fillId="8" borderId="20" xfId="0" applyFont="1" applyFill="1" applyBorder="1" applyAlignment="1" applyProtection="1">
      <alignment horizontal="center" vertical="center" wrapText="1"/>
    </xf>
    <xf numFmtId="0" fontId="15" fillId="8" borderId="21" xfId="0" applyFont="1" applyFill="1" applyBorder="1" applyAlignment="1" applyProtection="1">
      <alignment horizontal="center" vertical="center" wrapText="1"/>
    </xf>
    <xf numFmtId="0" fontId="15" fillId="8" borderId="9" xfId="0" applyFont="1" applyFill="1" applyBorder="1" applyAlignment="1" applyProtection="1">
      <alignment horizontal="center" vertical="center" wrapText="1"/>
    </xf>
    <xf numFmtId="0" fontId="15" fillId="8" borderId="10" xfId="0" applyFont="1" applyFill="1" applyBorder="1" applyAlignment="1" applyProtection="1">
      <alignment horizontal="center" vertical="center" wrapText="1"/>
    </xf>
    <xf numFmtId="0" fontId="15" fillId="8"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1" fontId="8" fillId="0" borderId="2" xfId="0" applyNumberFormat="1" applyFont="1" applyBorder="1" applyAlignment="1" applyProtection="1">
      <alignment horizontal="left" vertical="top" wrapText="1"/>
      <protection locked="0"/>
    </xf>
    <xf numFmtId="0" fontId="8" fillId="7" borderId="2" xfId="0" applyFont="1" applyFill="1" applyBorder="1" applyAlignment="1">
      <alignment horizontal="left" vertical="top"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15" fillId="7" borderId="2" xfId="0" applyFont="1" applyFill="1" applyBorder="1" applyAlignment="1">
      <alignment horizontal="left"/>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69"/>
  <sheetViews>
    <sheetView showGridLines="0" tabSelected="1" showWhiteSpace="0" topLeftCell="A2" zoomScale="89" zoomScaleNormal="89" zoomScaleSheetLayoutView="100" workbookViewId="0">
      <selection activeCell="B20" sqref="B20:Q20"/>
    </sheetView>
  </sheetViews>
  <sheetFormatPr defaultColWidth="8.86328125" defaultRowHeight="14.25" x14ac:dyDescent="0.45"/>
  <cols>
    <col min="1" max="1" width="3.265625" style="1" customWidth="1"/>
    <col min="2" max="2" width="8.59765625" style="1" customWidth="1"/>
    <col min="3" max="3" width="9.86328125" style="1" customWidth="1"/>
    <col min="4" max="4" width="16.86328125" style="1" customWidth="1"/>
    <col min="5" max="5" width="10.1328125" style="1" customWidth="1"/>
    <col min="6" max="6" width="10.86328125" style="1" customWidth="1"/>
    <col min="7" max="7" width="10.73046875" style="1" customWidth="1"/>
    <col min="8" max="8" width="1.3984375" style="1" customWidth="1"/>
    <col min="9" max="9" width="5.86328125" style="1" customWidth="1"/>
    <col min="10" max="10" width="4.59765625" style="1" customWidth="1"/>
    <col min="11" max="11" width="5.59765625" style="1" bestFit="1" customWidth="1"/>
    <col min="12" max="12" width="5.3984375" style="1" customWidth="1"/>
    <col min="13" max="13" width="14.59765625" style="1" customWidth="1"/>
    <col min="14" max="14" width="16.3984375" style="1" customWidth="1"/>
    <col min="15" max="15" width="13.265625" style="1" customWidth="1"/>
    <col min="16" max="16" width="17.1328125" style="52" customWidth="1"/>
    <col min="17" max="17" width="13.59765625" style="52" customWidth="1"/>
    <col min="18" max="18" width="1.265625" style="1" customWidth="1"/>
    <col min="19" max="19" width="15.59765625" style="1" customWidth="1"/>
    <col min="20" max="20" width="13.73046875" style="1" customWidth="1"/>
    <col min="21" max="21" width="38.265625" style="1" customWidth="1"/>
    <col min="22" max="22" width="51.59765625" style="1" customWidth="1"/>
    <col min="23" max="16384" width="8.86328125" style="1"/>
  </cols>
  <sheetData>
    <row r="1" spans="1:20" hidden="1" x14ac:dyDescent="0.45"/>
    <row r="2" spans="1:20" ht="18" x14ac:dyDescent="0.55000000000000004">
      <c r="J2" s="78"/>
    </row>
    <row r="3" spans="1:20" ht="18" x14ac:dyDescent="0.45">
      <c r="B3" s="156" t="s">
        <v>42</v>
      </c>
      <c r="C3" s="156"/>
      <c r="D3" s="156"/>
      <c r="E3" s="156"/>
      <c r="F3" s="156"/>
      <c r="G3" s="156"/>
      <c r="H3" s="156"/>
      <c r="I3" s="156"/>
      <c r="J3" s="156"/>
      <c r="K3" s="156"/>
      <c r="L3" s="156"/>
      <c r="M3" s="156"/>
      <c r="N3" s="156"/>
      <c r="O3" s="156"/>
      <c r="P3" s="156"/>
      <c r="Q3" s="156"/>
      <c r="R3" s="27"/>
    </row>
    <row r="4" spans="1:20" ht="9.75" customHeight="1" x14ac:dyDescent="0.45">
      <c r="B4" s="156"/>
      <c r="C4" s="156"/>
      <c r="D4" s="156"/>
      <c r="E4" s="156"/>
      <c r="F4" s="156"/>
      <c r="G4" s="156"/>
      <c r="H4" s="156"/>
      <c r="I4" s="156"/>
      <c r="J4" s="156"/>
      <c r="K4" s="156"/>
      <c r="L4" s="156"/>
      <c r="M4" s="156"/>
      <c r="N4" s="156"/>
      <c r="O4" s="156"/>
      <c r="P4" s="156"/>
      <c r="Q4" s="156"/>
    </row>
    <row r="5" spans="1:20" hidden="1" x14ac:dyDescent="0.45"/>
    <row r="6" spans="1:20" hidden="1" x14ac:dyDescent="0.45"/>
    <row r="7" spans="1:20" s="18" customFormat="1" ht="18" customHeight="1" x14ac:dyDescent="0.65">
      <c r="A7" s="22"/>
      <c r="B7" s="157" t="s">
        <v>1</v>
      </c>
      <c r="C7" s="157"/>
      <c r="D7" s="157"/>
      <c r="E7" s="157"/>
      <c r="F7" s="157"/>
      <c r="G7" s="157"/>
      <c r="H7" s="157"/>
      <c r="I7" s="157"/>
      <c r="J7" s="157"/>
      <c r="K7" s="157"/>
      <c r="L7" s="157"/>
      <c r="M7" s="157"/>
      <c r="N7" s="157"/>
      <c r="O7" s="157"/>
      <c r="P7" s="157"/>
      <c r="Q7" s="157"/>
      <c r="R7" s="28"/>
      <c r="S7" s="17"/>
      <c r="T7" s="17"/>
    </row>
    <row r="8" spans="1:20" ht="18" customHeight="1" x14ac:dyDescent="0.55000000000000004">
      <c r="B8" s="158" t="s">
        <v>0</v>
      </c>
      <c r="C8" s="158"/>
      <c r="D8" s="158"/>
      <c r="E8" s="158"/>
      <c r="F8" s="158"/>
      <c r="G8" s="158"/>
      <c r="H8" s="158"/>
      <c r="I8" s="158"/>
      <c r="J8" s="158"/>
      <c r="K8" s="158"/>
      <c r="L8" s="158"/>
      <c r="M8" s="158"/>
      <c r="N8" s="158"/>
      <c r="O8" s="158"/>
      <c r="P8" s="158"/>
      <c r="Q8" s="158"/>
      <c r="R8" s="32"/>
      <c r="S8" s="2"/>
      <c r="T8" s="2"/>
    </row>
    <row r="9" spans="1:20" ht="18" customHeight="1" x14ac:dyDescent="0.55000000000000004">
      <c r="B9" s="159" t="s">
        <v>30</v>
      </c>
      <c r="C9" s="159"/>
      <c r="D9" s="159"/>
      <c r="E9" s="159"/>
      <c r="F9" s="159"/>
      <c r="G9" s="159"/>
      <c r="H9" s="159"/>
      <c r="I9" s="159"/>
      <c r="J9" s="159"/>
      <c r="K9" s="159"/>
      <c r="L9" s="159"/>
      <c r="M9" s="159"/>
      <c r="N9" s="159"/>
      <c r="O9" s="159"/>
      <c r="P9" s="159"/>
      <c r="Q9" s="159"/>
      <c r="R9" s="29"/>
      <c r="S9" s="2"/>
      <c r="T9" s="2"/>
    </row>
    <row r="10" spans="1:20" ht="18" customHeight="1" x14ac:dyDescent="0.55000000000000004">
      <c r="B10" s="66"/>
      <c r="C10" s="66"/>
      <c r="D10" s="66"/>
      <c r="E10" s="66"/>
      <c r="F10" s="66"/>
      <c r="G10" s="66"/>
      <c r="H10" s="66"/>
      <c r="I10" s="66"/>
      <c r="J10" s="66"/>
      <c r="K10" s="66"/>
      <c r="L10" s="66"/>
      <c r="M10" s="66"/>
      <c r="N10" s="66"/>
      <c r="O10" s="66"/>
      <c r="P10" s="66"/>
      <c r="Q10" s="66"/>
      <c r="R10" s="63"/>
      <c r="S10" s="2"/>
      <c r="T10" s="2"/>
    </row>
    <row r="11" spans="1:20" s="4" customFormat="1" ht="43.5" customHeight="1" x14ac:dyDescent="0.45">
      <c r="B11" s="154" t="s">
        <v>28</v>
      </c>
      <c r="C11" s="154"/>
      <c r="D11" s="154"/>
      <c r="E11" s="154"/>
      <c r="F11" s="154"/>
      <c r="G11" s="154"/>
      <c r="H11" s="154"/>
      <c r="I11" s="154"/>
      <c r="J11" s="154"/>
      <c r="K11" s="154"/>
      <c r="L11" s="154"/>
      <c r="M11" s="154"/>
      <c r="N11" s="154"/>
      <c r="O11" s="154"/>
      <c r="P11" s="154"/>
      <c r="Q11" s="154"/>
      <c r="R11" s="30"/>
      <c r="S11" s="3"/>
      <c r="T11" s="3"/>
    </row>
    <row r="12" spans="1:20" s="4" customFormat="1" ht="10.5" customHeight="1" x14ac:dyDescent="0.45">
      <c r="B12" s="65"/>
      <c r="C12" s="65"/>
      <c r="D12" s="65"/>
      <c r="E12" s="65"/>
      <c r="F12" s="65"/>
      <c r="G12" s="65"/>
      <c r="H12" s="65"/>
      <c r="I12" s="65"/>
      <c r="J12" s="65"/>
      <c r="K12" s="65"/>
      <c r="L12" s="65"/>
      <c r="M12" s="65"/>
      <c r="N12" s="65"/>
      <c r="O12" s="65"/>
      <c r="P12" s="65"/>
      <c r="Q12" s="65"/>
      <c r="R12" s="64"/>
      <c r="S12" s="3"/>
      <c r="T12" s="3"/>
    </row>
    <row r="13" spans="1:20" ht="33.75" customHeight="1" x14ac:dyDescent="0.45">
      <c r="A13" s="10"/>
      <c r="B13" s="155" t="s">
        <v>29</v>
      </c>
      <c r="C13" s="155"/>
      <c r="D13" s="155"/>
      <c r="E13" s="155"/>
      <c r="F13" s="155"/>
      <c r="G13" s="155"/>
      <c r="H13" s="155"/>
      <c r="I13" s="155"/>
      <c r="J13" s="155"/>
      <c r="K13" s="155"/>
      <c r="L13" s="155"/>
      <c r="M13" s="155"/>
      <c r="N13" s="155"/>
      <c r="O13" s="155"/>
      <c r="P13" s="155"/>
      <c r="Q13" s="155"/>
      <c r="R13" s="31"/>
      <c r="S13" s="5"/>
      <c r="T13" s="5"/>
    </row>
    <row r="14" spans="1:20" ht="12.75" hidden="1" customHeight="1" x14ac:dyDescent="0.45">
      <c r="A14" s="10"/>
      <c r="B14" s="19"/>
      <c r="C14" s="19"/>
      <c r="D14" s="19"/>
      <c r="E14" s="19"/>
      <c r="F14" s="19"/>
      <c r="G14" s="19"/>
      <c r="H14" s="24"/>
      <c r="I14" s="19"/>
      <c r="J14" s="24"/>
      <c r="K14" s="24"/>
      <c r="L14" s="24"/>
      <c r="M14" s="24"/>
      <c r="N14" s="19"/>
      <c r="O14" s="24"/>
      <c r="P14" s="53"/>
      <c r="Q14" s="53"/>
      <c r="R14" s="5"/>
      <c r="S14" s="5"/>
      <c r="T14" s="5"/>
    </row>
    <row r="15" spans="1:20" ht="18" customHeight="1" x14ac:dyDescent="0.45">
      <c r="A15" s="6"/>
      <c r="B15" s="105" t="s">
        <v>4</v>
      </c>
      <c r="C15" s="105"/>
      <c r="D15" s="105"/>
      <c r="E15" s="105"/>
      <c r="F15" s="105"/>
      <c r="G15" s="105"/>
      <c r="H15" s="105"/>
      <c r="I15" s="105"/>
      <c r="J15" s="105"/>
      <c r="K15" s="105"/>
      <c r="L15" s="105"/>
      <c r="M15" s="105"/>
      <c r="N15" s="105"/>
      <c r="O15" s="105"/>
      <c r="P15" s="105"/>
      <c r="Q15" s="105"/>
      <c r="R15" s="5"/>
      <c r="S15" s="5"/>
      <c r="T15" s="5"/>
    </row>
    <row r="16" spans="1:20" s="20" customFormat="1" ht="42.75" x14ac:dyDescent="0.45">
      <c r="A16" s="21"/>
      <c r="B16" s="103" t="s">
        <v>2</v>
      </c>
      <c r="C16" s="103"/>
      <c r="D16" s="33" t="s">
        <v>3</v>
      </c>
      <c r="E16" s="106" t="s">
        <v>10</v>
      </c>
      <c r="F16" s="106"/>
      <c r="G16" s="106"/>
      <c r="H16" s="106"/>
      <c r="I16" s="106"/>
      <c r="J16" s="106"/>
      <c r="K16" s="106"/>
      <c r="L16" s="106"/>
      <c r="M16" s="106"/>
      <c r="N16" s="106"/>
      <c r="O16" s="106"/>
      <c r="P16" s="106"/>
      <c r="Q16" s="106"/>
      <c r="R16" s="5"/>
      <c r="S16" s="5"/>
      <c r="T16" s="5"/>
    </row>
    <row r="17" spans="1:21" ht="21.75" customHeight="1" x14ac:dyDescent="0.55000000000000004">
      <c r="A17" s="6"/>
      <c r="B17" s="160">
        <v>2020</v>
      </c>
      <c r="C17" s="160"/>
      <c r="D17" s="62">
        <v>2021</v>
      </c>
      <c r="E17" s="107"/>
      <c r="F17" s="107"/>
      <c r="G17" s="107"/>
      <c r="H17" s="107"/>
      <c r="I17" s="107"/>
      <c r="J17" s="107"/>
      <c r="K17" s="107"/>
      <c r="L17" s="107"/>
      <c r="M17" s="107"/>
      <c r="N17" s="107"/>
      <c r="O17" s="107"/>
      <c r="P17" s="107"/>
      <c r="Q17" s="107"/>
      <c r="R17" s="5"/>
      <c r="S17" s="5"/>
      <c r="T17" s="2"/>
    </row>
    <row r="18" spans="1:21" s="7" customFormat="1" ht="14.45" customHeight="1" x14ac:dyDescent="0.55000000000000004">
      <c r="A18" s="14"/>
      <c r="B18" s="92"/>
      <c r="C18" s="92"/>
      <c r="D18" s="92"/>
      <c r="E18" s="92"/>
      <c r="F18" s="92"/>
      <c r="G18" s="92"/>
      <c r="H18" s="92"/>
      <c r="I18" s="92"/>
      <c r="J18" s="92"/>
      <c r="K18" s="92"/>
      <c r="L18" s="92"/>
      <c r="M18" s="92"/>
      <c r="N18" s="15"/>
      <c r="O18" s="15"/>
      <c r="P18" s="54"/>
      <c r="Q18" s="54"/>
      <c r="R18" s="5"/>
      <c r="S18" s="5"/>
      <c r="T18" s="16"/>
    </row>
    <row r="19" spans="1:21" ht="14.45" customHeight="1" x14ac:dyDescent="0.45">
      <c r="A19" s="6"/>
      <c r="B19" s="162" t="s">
        <v>36</v>
      </c>
      <c r="C19" s="163"/>
      <c r="D19" s="163"/>
      <c r="E19" s="163"/>
      <c r="F19" s="163"/>
      <c r="G19" s="163"/>
      <c r="H19" s="163"/>
      <c r="I19" s="163"/>
      <c r="J19" s="163"/>
      <c r="K19" s="163"/>
      <c r="L19" s="163"/>
      <c r="M19" s="163"/>
      <c r="N19" s="163"/>
      <c r="O19" s="163"/>
      <c r="P19" s="163"/>
      <c r="Q19" s="164"/>
      <c r="R19" s="5"/>
      <c r="S19" s="5"/>
      <c r="T19" s="5"/>
    </row>
    <row r="20" spans="1:21" ht="20.25" customHeight="1" x14ac:dyDescent="0.45">
      <c r="A20" s="6"/>
      <c r="B20" s="109" t="s">
        <v>75</v>
      </c>
      <c r="C20" s="110"/>
      <c r="D20" s="110"/>
      <c r="E20" s="110"/>
      <c r="F20" s="110"/>
      <c r="G20" s="110"/>
      <c r="H20" s="110"/>
      <c r="I20" s="110"/>
      <c r="J20" s="110"/>
      <c r="K20" s="110"/>
      <c r="L20" s="110"/>
      <c r="M20" s="110"/>
      <c r="N20" s="110"/>
      <c r="O20" s="110"/>
      <c r="P20" s="110"/>
      <c r="Q20" s="111"/>
      <c r="R20" s="5"/>
      <c r="S20" s="5"/>
      <c r="T20" s="5"/>
    </row>
    <row r="21" spans="1:21" ht="24.75" customHeight="1" x14ac:dyDescent="0.45">
      <c r="A21" s="9"/>
      <c r="B21" s="104" t="s">
        <v>7</v>
      </c>
      <c r="C21" s="104"/>
      <c r="D21" s="93" t="s">
        <v>6</v>
      </c>
      <c r="E21" s="115" t="s">
        <v>5</v>
      </c>
      <c r="F21" s="116"/>
      <c r="G21" s="116"/>
      <c r="H21" s="116"/>
      <c r="I21" s="116"/>
      <c r="J21" s="116"/>
      <c r="K21" s="116"/>
      <c r="L21" s="116"/>
      <c r="M21" s="108" t="s">
        <v>20</v>
      </c>
      <c r="N21" s="108"/>
      <c r="O21" s="108"/>
      <c r="P21" s="108"/>
      <c r="Q21" s="108"/>
      <c r="R21" s="5"/>
      <c r="S21" s="5"/>
      <c r="T21" s="5"/>
    </row>
    <row r="22" spans="1:21" s="41" customFormat="1" ht="14.25" customHeight="1" x14ac:dyDescent="0.45">
      <c r="A22" s="40"/>
      <c r="B22" s="161" t="s">
        <v>18</v>
      </c>
      <c r="C22" s="161"/>
      <c r="D22" s="39">
        <v>1</v>
      </c>
      <c r="E22" s="112" t="s">
        <v>12</v>
      </c>
      <c r="F22" s="113"/>
      <c r="G22" s="113"/>
      <c r="H22" s="113"/>
      <c r="I22" s="113"/>
      <c r="J22" s="113"/>
      <c r="K22" s="113"/>
      <c r="L22" s="113"/>
      <c r="M22" s="165" t="s">
        <v>21</v>
      </c>
      <c r="N22" s="165"/>
      <c r="O22" s="165"/>
      <c r="P22" s="165"/>
      <c r="Q22" s="165"/>
      <c r="R22" s="5"/>
      <c r="S22" s="5"/>
      <c r="T22" s="5"/>
    </row>
    <row r="23" spans="1:21" s="41" customFormat="1" ht="15" customHeight="1" x14ac:dyDescent="0.45">
      <c r="A23" s="40"/>
      <c r="B23" s="161" t="s">
        <v>19</v>
      </c>
      <c r="C23" s="161"/>
      <c r="D23" s="39">
        <v>2</v>
      </c>
      <c r="E23" s="112" t="s">
        <v>13</v>
      </c>
      <c r="F23" s="113"/>
      <c r="G23" s="113"/>
      <c r="H23" s="113"/>
      <c r="I23" s="113"/>
      <c r="J23" s="113"/>
      <c r="K23" s="113"/>
      <c r="L23" s="113"/>
      <c r="M23" s="114" t="s">
        <v>21</v>
      </c>
      <c r="N23" s="114"/>
      <c r="O23" s="114"/>
      <c r="P23" s="114"/>
      <c r="Q23" s="114"/>
      <c r="R23" s="5"/>
      <c r="S23" s="5"/>
      <c r="T23" s="5"/>
    </row>
    <row r="24" spans="1:21" s="41" customFormat="1" ht="15" customHeight="1" x14ac:dyDescent="0.45">
      <c r="A24" s="40"/>
      <c r="B24" s="79" t="s">
        <v>37</v>
      </c>
      <c r="C24" s="80"/>
      <c r="D24" s="77">
        <v>3</v>
      </c>
      <c r="E24" s="112" t="s">
        <v>38</v>
      </c>
      <c r="F24" s="113"/>
      <c r="G24" s="113"/>
      <c r="H24" s="113"/>
      <c r="I24" s="113"/>
      <c r="J24" s="113"/>
      <c r="K24" s="113"/>
      <c r="L24" s="113"/>
      <c r="M24" s="114" t="s">
        <v>21</v>
      </c>
      <c r="N24" s="114"/>
      <c r="O24" s="114"/>
      <c r="P24" s="114"/>
      <c r="Q24" s="114"/>
      <c r="R24" s="5"/>
      <c r="S24" s="5"/>
      <c r="T24" s="5"/>
    </row>
    <row r="25" spans="1:21" ht="18.75" customHeight="1" x14ac:dyDescent="0.45">
      <c r="A25" s="12">
        <v>1</v>
      </c>
      <c r="B25" s="101" t="s">
        <v>43</v>
      </c>
      <c r="C25" s="102"/>
      <c r="D25" s="51"/>
      <c r="E25" s="96" t="s">
        <v>58</v>
      </c>
      <c r="F25" s="97"/>
      <c r="G25" s="97"/>
      <c r="H25" s="97"/>
      <c r="I25" s="97"/>
      <c r="J25" s="97"/>
      <c r="K25" s="97"/>
      <c r="L25" s="97"/>
      <c r="M25" s="98" t="s">
        <v>73</v>
      </c>
      <c r="N25" s="99"/>
      <c r="O25" s="99"/>
      <c r="P25" s="99"/>
      <c r="Q25" s="100"/>
      <c r="R25" s="5"/>
      <c r="S25" s="5"/>
      <c r="T25" s="5"/>
    </row>
    <row r="26" spans="1:21" ht="18.75" customHeight="1" x14ac:dyDescent="0.45">
      <c r="A26" s="12">
        <v>2</v>
      </c>
      <c r="B26" s="101" t="s">
        <v>44</v>
      </c>
      <c r="C26" s="102"/>
      <c r="D26" s="51"/>
      <c r="E26" s="96" t="s">
        <v>59</v>
      </c>
      <c r="F26" s="97"/>
      <c r="G26" s="97"/>
      <c r="H26" s="97"/>
      <c r="I26" s="97"/>
      <c r="J26" s="97"/>
      <c r="K26" s="97"/>
      <c r="L26" s="97"/>
      <c r="M26" s="98" t="s">
        <v>73</v>
      </c>
      <c r="N26" s="99"/>
      <c r="O26" s="99"/>
      <c r="P26" s="99"/>
      <c r="Q26" s="100"/>
      <c r="R26" s="5"/>
      <c r="S26" s="5"/>
      <c r="T26" s="5"/>
    </row>
    <row r="27" spans="1:21" ht="18.75" customHeight="1" x14ac:dyDescent="0.45">
      <c r="A27" s="12">
        <v>3</v>
      </c>
      <c r="B27" s="101" t="s">
        <v>45</v>
      </c>
      <c r="C27" s="102"/>
      <c r="D27" s="51"/>
      <c r="E27" s="96" t="s">
        <v>60</v>
      </c>
      <c r="F27" s="97"/>
      <c r="G27" s="97"/>
      <c r="H27" s="97"/>
      <c r="I27" s="97"/>
      <c r="J27" s="97"/>
      <c r="K27" s="97"/>
      <c r="L27" s="97"/>
      <c r="M27" s="98" t="s">
        <v>73</v>
      </c>
      <c r="N27" s="99"/>
      <c r="O27" s="99"/>
      <c r="P27" s="99"/>
      <c r="Q27" s="100"/>
      <c r="R27" s="5"/>
      <c r="S27" s="5"/>
      <c r="T27" s="5"/>
    </row>
    <row r="28" spans="1:21" ht="18.75" customHeight="1" x14ac:dyDescent="0.45">
      <c r="A28" s="12">
        <v>4</v>
      </c>
      <c r="B28" s="101" t="s">
        <v>46</v>
      </c>
      <c r="C28" s="102"/>
      <c r="D28" s="51"/>
      <c r="E28" s="96" t="s">
        <v>61</v>
      </c>
      <c r="F28" s="97"/>
      <c r="G28" s="97"/>
      <c r="H28" s="97"/>
      <c r="I28" s="97"/>
      <c r="J28" s="97"/>
      <c r="K28" s="97"/>
      <c r="L28" s="97"/>
      <c r="M28" s="98" t="s">
        <v>73</v>
      </c>
      <c r="N28" s="99"/>
      <c r="O28" s="99"/>
      <c r="P28" s="99"/>
      <c r="Q28" s="100"/>
      <c r="R28" s="5"/>
      <c r="S28" s="5"/>
      <c r="T28" s="5"/>
    </row>
    <row r="29" spans="1:21" ht="18.75" customHeight="1" x14ac:dyDescent="0.45">
      <c r="A29" s="12">
        <v>5</v>
      </c>
      <c r="B29" s="101" t="s">
        <v>47</v>
      </c>
      <c r="C29" s="102"/>
      <c r="D29" s="51"/>
      <c r="E29" s="96" t="s">
        <v>62</v>
      </c>
      <c r="F29" s="97"/>
      <c r="G29" s="97"/>
      <c r="H29" s="97"/>
      <c r="I29" s="97"/>
      <c r="J29" s="97"/>
      <c r="K29" s="97"/>
      <c r="L29" s="97"/>
      <c r="M29" s="98" t="s">
        <v>73</v>
      </c>
      <c r="N29" s="99"/>
      <c r="O29" s="99"/>
      <c r="P29" s="99"/>
      <c r="Q29" s="100"/>
      <c r="R29" s="5"/>
      <c r="S29" s="5"/>
      <c r="T29" s="5"/>
    </row>
    <row r="30" spans="1:21" x14ac:dyDescent="0.45">
      <c r="A30" s="12">
        <v>6</v>
      </c>
      <c r="B30" s="101" t="s">
        <v>48</v>
      </c>
      <c r="C30" s="102"/>
      <c r="D30" s="51"/>
      <c r="E30" s="96" t="s">
        <v>63</v>
      </c>
      <c r="F30" s="97"/>
      <c r="G30" s="97"/>
      <c r="H30" s="97"/>
      <c r="I30" s="97"/>
      <c r="J30" s="97"/>
      <c r="K30" s="97"/>
      <c r="L30" s="97"/>
      <c r="M30" s="98" t="s">
        <v>73</v>
      </c>
      <c r="N30" s="99"/>
      <c r="O30" s="99"/>
      <c r="P30" s="99"/>
      <c r="Q30" s="100"/>
      <c r="R30" s="5"/>
      <c r="S30" s="5"/>
      <c r="T30" s="5"/>
    </row>
    <row r="31" spans="1:21" x14ac:dyDescent="0.45">
      <c r="A31" s="12">
        <v>7</v>
      </c>
      <c r="B31" s="101" t="s">
        <v>49</v>
      </c>
      <c r="C31" s="102"/>
      <c r="D31" s="51"/>
      <c r="E31" s="96" t="s">
        <v>64</v>
      </c>
      <c r="F31" s="97"/>
      <c r="G31" s="97"/>
      <c r="H31" s="97"/>
      <c r="I31" s="97"/>
      <c r="J31" s="97"/>
      <c r="K31" s="97"/>
      <c r="L31" s="97"/>
      <c r="M31" s="98" t="s">
        <v>73</v>
      </c>
      <c r="N31" s="99"/>
      <c r="O31" s="99"/>
      <c r="P31" s="99"/>
      <c r="Q31" s="100"/>
      <c r="R31" s="5"/>
      <c r="S31" s="5"/>
      <c r="T31" s="5"/>
    </row>
    <row r="32" spans="1:21" x14ac:dyDescent="0.45">
      <c r="A32" s="12">
        <v>8</v>
      </c>
      <c r="B32" s="101" t="s">
        <v>50</v>
      </c>
      <c r="C32" s="102"/>
      <c r="D32" s="51"/>
      <c r="E32" s="96" t="s">
        <v>65</v>
      </c>
      <c r="F32" s="97"/>
      <c r="G32" s="97"/>
      <c r="H32" s="97"/>
      <c r="I32" s="97"/>
      <c r="J32" s="97"/>
      <c r="K32" s="97"/>
      <c r="L32" s="97"/>
      <c r="M32" s="98" t="s">
        <v>73</v>
      </c>
      <c r="N32" s="99"/>
      <c r="O32" s="99"/>
      <c r="P32" s="99"/>
      <c r="Q32" s="100"/>
      <c r="R32" s="5"/>
      <c r="S32" s="5"/>
      <c r="T32" s="5"/>
      <c r="U32" s="5"/>
    </row>
    <row r="33" spans="1:21" x14ac:dyDescent="0.45">
      <c r="A33" s="12">
        <v>9</v>
      </c>
      <c r="B33" s="101" t="s">
        <v>51</v>
      </c>
      <c r="C33" s="102"/>
      <c r="D33" s="51"/>
      <c r="E33" s="96" t="s">
        <v>66</v>
      </c>
      <c r="F33" s="97"/>
      <c r="G33" s="97"/>
      <c r="H33" s="97"/>
      <c r="I33" s="97"/>
      <c r="J33" s="97"/>
      <c r="K33" s="97"/>
      <c r="L33" s="97"/>
      <c r="M33" s="98" t="s">
        <v>73</v>
      </c>
      <c r="N33" s="99"/>
      <c r="O33" s="99"/>
      <c r="P33" s="99"/>
      <c r="Q33" s="100"/>
      <c r="R33" s="5"/>
      <c r="S33" s="5"/>
      <c r="T33" s="5"/>
    </row>
    <row r="34" spans="1:21" x14ac:dyDescent="0.45">
      <c r="A34" s="12">
        <v>10</v>
      </c>
      <c r="B34" s="101" t="s">
        <v>52</v>
      </c>
      <c r="C34" s="102"/>
      <c r="D34" s="51"/>
      <c r="E34" s="96" t="s">
        <v>67</v>
      </c>
      <c r="F34" s="97"/>
      <c r="G34" s="97"/>
      <c r="H34" s="97"/>
      <c r="I34" s="97"/>
      <c r="J34" s="97"/>
      <c r="K34" s="97"/>
      <c r="L34" s="97"/>
      <c r="M34" s="98" t="s">
        <v>73</v>
      </c>
      <c r="N34" s="99"/>
      <c r="O34" s="99"/>
      <c r="P34" s="99"/>
      <c r="Q34" s="100"/>
      <c r="R34" s="5"/>
      <c r="S34" s="5"/>
      <c r="T34" s="5"/>
    </row>
    <row r="35" spans="1:21" x14ac:dyDescent="0.45">
      <c r="A35" s="12">
        <v>11</v>
      </c>
      <c r="B35" s="101" t="s">
        <v>53</v>
      </c>
      <c r="C35" s="102"/>
      <c r="D35" s="51"/>
      <c r="E35" s="96" t="s">
        <v>68</v>
      </c>
      <c r="F35" s="97"/>
      <c r="G35" s="97"/>
      <c r="H35" s="97"/>
      <c r="I35" s="97"/>
      <c r="J35" s="97"/>
      <c r="K35" s="97"/>
      <c r="L35" s="97"/>
      <c r="M35" s="98" t="s">
        <v>73</v>
      </c>
      <c r="N35" s="99"/>
      <c r="O35" s="99"/>
      <c r="P35" s="99"/>
      <c r="Q35" s="100"/>
      <c r="R35" s="5"/>
      <c r="S35" s="5"/>
      <c r="T35" s="5"/>
    </row>
    <row r="36" spans="1:21" x14ac:dyDescent="0.45">
      <c r="A36" s="12">
        <v>12</v>
      </c>
      <c r="B36" s="101" t="s">
        <v>54</v>
      </c>
      <c r="C36" s="102"/>
      <c r="D36" s="51"/>
      <c r="E36" s="96" t="s">
        <v>69</v>
      </c>
      <c r="F36" s="97"/>
      <c r="G36" s="97"/>
      <c r="H36" s="97"/>
      <c r="I36" s="97"/>
      <c r="J36" s="97"/>
      <c r="K36" s="97"/>
      <c r="L36" s="97"/>
      <c r="M36" s="98" t="s">
        <v>73</v>
      </c>
      <c r="N36" s="99"/>
      <c r="O36" s="99"/>
      <c r="P36" s="99"/>
      <c r="Q36" s="100"/>
      <c r="R36" s="5"/>
      <c r="S36" s="5"/>
      <c r="T36" s="5"/>
    </row>
    <row r="37" spans="1:21" x14ac:dyDescent="0.45">
      <c r="A37" s="12">
        <v>13</v>
      </c>
      <c r="B37" s="101" t="s">
        <v>55</v>
      </c>
      <c r="C37" s="102"/>
      <c r="D37" s="51"/>
      <c r="E37" s="96" t="s">
        <v>70</v>
      </c>
      <c r="F37" s="97"/>
      <c r="G37" s="97"/>
      <c r="H37" s="97"/>
      <c r="I37" s="97"/>
      <c r="J37" s="97"/>
      <c r="K37" s="97"/>
      <c r="L37" s="97"/>
      <c r="M37" s="98" t="s">
        <v>73</v>
      </c>
      <c r="N37" s="99"/>
      <c r="O37" s="99"/>
      <c r="P37" s="99"/>
      <c r="Q37" s="100"/>
      <c r="R37" s="5"/>
      <c r="S37" s="5"/>
      <c r="T37" s="5"/>
    </row>
    <row r="38" spans="1:21" x14ac:dyDescent="0.45">
      <c r="A38" s="12">
        <v>14</v>
      </c>
      <c r="B38" s="101" t="s">
        <v>56</v>
      </c>
      <c r="C38" s="102"/>
      <c r="D38" s="51"/>
      <c r="E38" s="96" t="s">
        <v>71</v>
      </c>
      <c r="F38" s="97"/>
      <c r="G38" s="97"/>
      <c r="H38" s="97"/>
      <c r="I38" s="97"/>
      <c r="J38" s="97"/>
      <c r="K38" s="97"/>
      <c r="L38" s="97"/>
      <c r="M38" s="98" t="s">
        <v>73</v>
      </c>
      <c r="N38" s="99"/>
      <c r="O38" s="99"/>
      <c r="P38" s="99"/>
      <c r="Q38" s="100"/>
      <c r="R38" s="5"/>
      <c r="S38" s="5"/>
      <c r="T38" s="5"/>
    </row>
    <row r="39" spans="1:21" x14ac:dyDescent="0.45">
      <c r="A39" s="12">
        <v>15</v>
      </c>
      <c r="B39" s="101" t="s">
        <v>57</v>
      </c>
      <c r="C39" s="102"/>
      <c r="D39" s="51"/>
      <c r="E39" s="96" t="s">
        <v>72</v>
      </c>
      <c r="F39" s="97"/>
      <c r="G39" s="97"/>
      <c r="H39" s="97"/>
      <c r="I39" s="97"/>
      <c r="J39" s="97"/>
      <c r="K39" s="97"/>
      <c r="L39" s="97"/>
      <c r="M39" s="98" t="s">
        <v>73</v>
      </c>
      <c r="N39" s="99"/>
      <c r="O39" s="99"/>
      <c r="P39" s="99"/>
      <c r="Q39" s="100"/>
      <c r="R39" s="5"/>
      <c r="S39" s="5"/>
      <c r="T39" s="5"/>
    </row>
    <row r="40" spans="1:21" ht="9.75" customHeight="1" x14ac:dyDescent="0.55000000000000004">
      <c r="A40" s="12"/>
      <c r="B40" s="82"/>
      <c r="C40" s="82"/>
      <c r="D40" s="82"/>
      <c r="E40" s="82"/>
      <c r="F40" s="82"/>
      <c r="G40" s="82"/>
      <c r="H40" s="82"/>
      <c r="I40" s="83"/>
      <c r="J40" s="83"/>
      <c r="K40" s="83"/>
      <c r="L40" s="83"/>
      <c r="M40" s="83"/>
      <c r="N40" s="83"/>
      <c r="O40" s="83"/>
      <c r="P40" s="84"/>
      <c r="Q40" s="84"/>
      <c r="R40" s="13"/>
      <c r="S40" s="2"/>
      <c r="T40" s="2"/>
    </row>
    <row r="41" spans="1:21" ht="80.25" customHeight="1" x14ac:dyDescent="0.55000000000000004">
      <c r="A41" s="6"/>
      <c r="B41" s="153" t="s">
        <v>31</v>
      </c>
      <c r="C41" s="153"/>
      <c r="D41" s="153"/>
      <c r="E41" s="153"/>
      <c r="F41" s="153"/>
      <c r="G41" s="153"/>
      <c r="H41" s="153"/>
      <c r="I41" s="153"/>
      <c r="J41" s="153"/>
      <c r="K41" s="153"/>
      <c r="L41" s="153"/>
      <c r="M41" s="153"/>
      <c r="N41" s="153"/>
      <c r="O41" s="153"/>
      <c r="P41" s="153"/>
      <c r="Q41" s="153"/>
      <c r="R41" s="5"/>
      <c r="S41" s="5"/>
      <c r="T41" s="2"/>
    </row>
    <row r="42" spans="1:21" ht="9" customHeight="1" thickBot="1" x14ac:dyDescent="0.5"/>
    <row r="43" spans="1:21" s="35" customFormat="1" ht="41.25" customHeight="1" thickBot="1" x14ac:dyDescent="0.5">
      <c r="B43" s="126" t="s">
        <v>26</v>
      </c>
      <c r="C43" s="127"/>
      <c r="D43" s="127"/>
      <c r="E43" s="127"/>
      <c r="F43" s="127"/>
      <c r="G43" s="128"/>
      <c r="H43" s="36"/>
      <c r="I43" s="144" t="s">
        <v>34</v>
      </c>
      <c r="J43" s="145"/>
      <c r="K43" s="145"/>
      <c r="L43" s="145"/>
      <c r="M43" s="145"/>
      <c r="N43" s="145"/>
      <c r="O43" s="145"/>
      <c r="P43" s="145"/>
      <c r="Q43" s="146"/>
      <c r="R43" s="34"/>
      <c r="S43" s="129" t="s">
        <v>27</v>
      </c>
      <c r="T43" s="130"/>
    </row>
    <row r="44" spans="1:21" ht="15" customHeight="1" x14ac:dyDescent="0.45">
      <c r="A44" s="8"/>
      <c r="B44" s="120" t="s">
        <v>9</v>
      </c>
      <c r="C44" s="121"/>
      <c r="D44" s="121"/>
      <c r="E44" s="121"/>
      <c r="F44" s="121"/>
      <c r="G44" s="122"/>
      <c r="H44" s="25"/>
      <c r="I44" s="137" t="s">
        <v>35</v>
      </c>
      <c r="J44" s="138"/>
      <c r="K44" s="138"/>
      <c r="L44" s="138"/>
      <c r="M44" s="138"/>
      <c r="N44" s="138"/>
      <c r="O44" s="138"/>
      <c r="P44" s="138"/>
      <c r="Q44" s="139"/>
      <c r="R44" s="37"/>
      <c r="S44" s="131" t="s">
        <v>32</v>
      </c>
      <c r="T44" s="132"/>
    </row>
    <row r="45" spans="1:21" ht="81.75" customHeight="1" thickBot="1" x14ac:dyDescent="0.5">
      <c r="A45" s="8"/>
      <c r="B45" s="123" t="s">
        <v>11</v>
      </c>
      <c r="C45" s="124"/>
      <c r="D45" s="124"/>
      <c r="E45" s="124"/>
      <c r="F45" s="124"/>
      <c r="G45" s="125"/>
      <c r="H45" s="26"/>
      <c r="I45" s="140"/>
      <c r="J45" s="141"/>
      <c r="K45" s="141"/>
      <c r="L45" s="141"/>
      <c r="M45" s="141"/>
      <c r="N45" s="141"/>
      <c r="O45" s="141"/>
      <c r="P45" s="141"/>
      <c r="Q45" s="142"/>
      <c r="R45" s="38"/>
      <c r="S45" s="133"/>
      <c r="T45" s="134"/>
    </row>
    <row r="46" spans="1:21" s="18" customFormat="1" ht="123" customHeight="1" x14ac:dyDescent="0.45">
      <c r="A46" s="44"/>
      <c r="B46" s="45" t="s">
        <v>7</v>
      </c>
      <c r="C46" s="46" t="s">
        <v>8</v>
      </c>
      <c r="D46" s="46" t="s">
        <v>5</v>
      </c>
      <c r="E46" s="47" t="s">
        <v>14</v>
      </c>
      <c r="F46" s="47" t="s">
        <v>15</v>
      </c>
      <c r="G46" s="48" t="s">
        <v>23</v>
      </c>
      <c r="H46" s="67"/>
      <c r="I46" s="135" t="s">
        <v>22</v>
      </c>
      <c r="J46" s="136"/>
      <c r="K46" s="136"/>
      <c r="L46" s="136"/>
      <c r="M46" s="136"/>
      <c r="N46" s="135" t="s">
        <v>24</v>
      </c>
      <c r="O46" s="143"/>
      <c r="P46" s="136" t="s">
        <v>25</v>
      </c>
      <c r="Q46" s="143"/>
      <c r="R46" s="71"/>
      <c r="S46" s="49" t="s">
        <v>40</v>
      </c>
      <c r="T46" s="50" t="s">
        <v>33</v>
      </c>
    </row>
    <row r="47" spans="1:21" ht="16.5" customHeight="1" x14ac:dyDescent="0.45">
      <c r="A47" s="40"/>
      <c r="B47" s="42" t="str">
        <f t="shared" ref="B47:B61" si="0">B25</f>
        <v>ABC CH 21 Perth</v>
      </c>
      <c r="C47" s="43">
        <f t="shared" ref="C47:D61" si="1">D25</f>
        <v>0</v>
      </c>
      <c r="D47" s="43" t="str">
        <f t="shared" si="1"/>
        <v>Perth</v>
      </c>
      <c r="E47" s="94">
        <v>6552.17</v>
      </c>
      <c r="F47" s="94">
        <v>6550.24</v>
      </c>
      <c r="G47" s="59">
        <f t="shared" ref="G47:G61" si="2">IF(ISERROR(F47/E47)," ",F47/E47)</f>
        <v>0.99970544109813997</v>
      </c>
      <c r="H47" s="68"/>
      <c r="I47" s="57"/>
      <c r="J47" s="73" t="s">
        <v>17</v>
      </c>
      <c r="K47" s="95">
        <v>27</v>
      </c>
      <c r="L47" s="73" t="s">
        <v>16</v>
      </c>
      <c r="M47" s="74">
        <f t="shared" ref="M47:M61" si="3">IF(I47+K47&gt;0,(I47*60+K47)/60,"  ")</f>
        <v>0.45</v>
      </c>
      <c r="N47" s="75">
        <f t="shared" ref="N47:N61" si="4">IF(ISERROR(O47/24)," ",O47/24)</f>
        <v>6.1666666666678797E-2</v>
      </c>
      <c r="O47" s="76">
        <f t="shared" ref="O47:O61" si="5">IF(ISERROR(IF(M47&gt;0,E47*T47-F47-M47))," ",E47*T47-F47-M47)</f>
        <v>1.4800000000002911</v>
      </c>
      <c r="P47" s="56">
        <f t="shared" ref="P47:P61" si="6">IF(ISERROR(Q47/24)," ",Q47/24)</f>
        <v>8.0416666666678793E-2</v>
      </c>
      <c r="Q47" s="76">
        <f t="shared" ref="Q47:Q61" si="7">IF(ISERROR(IF(M47&gt;0,M47+O47)),"  ",M47+O47)</f>
        <v>1.930000000000291</v>
      </c>
      <c r="R47" s="72"/>
      <c r="S47" s="60"/>
      <c r="T47" s="55">
        <v>1</v>
      </c>
      <c r="U47" s="61"/>
    </row>
    <row r="48" spans="1:21" ht="20.25" customHeight="1" x14ac:dyDescent="0.45">
      <c r="A48" s="40"/>
      <c r="B48" s="42" t="str">
        <f t="shared" si="0"/>
        <v>ABC CH 21 West Aust</v>
      </c>
      <c r="C48" s="43">
        <f t="shared" si="1"/>
        <v>0</v>
      </c>
      <c r="D48" s="43" t="str">
        <f t="shared" si="1"/>
        <v>Western Australia</v>
      </c>
      <c r="E48" s="94">
        <v>6552.17</v>
      </c>
      <c r="F48" s="94">
        <v>6550.24</v>
      </c>
      <c r="G48" s="59">
        <f t="shared" si="2"/>
        <v>0.99970544109813997</v>
      </c>
      <c r="H48" s="68"/>
      <c r="I48" s="57"/>
      <c r="J48" s="73" t="s">
        <v>17</v>
      </c>
      <c r="K48" s="95">
        <v>24</v>
      </c>
      <c r="L48" s="73" t="s">
        <v>16</v>
      </c>
      <c r="M48" s="74">
        <f t="shared" si="3"/>
        <v>0.4</v>
      </c>
      <c r="N48" s="75">
        <f t="shared" si="4"/>
        <v>6.375000000001213E-2</v>
      </c>
      <c r="O48" s="76">
        <f t="shared" si="5"/>
        <v>1.5300000000002911</v>
      </c>
      <c r="P48" s="56">
        <f t="shared" si="6"/>
        <v>8.0416666666678793E-2</v>
      </c>
      <c r="Q48" s="76">
        <f t="shared" si="7"/>
        <v>1.930000000000291</v>
      </c>
      <c r="R48" s="72"/>
      <c r="S48" s="60"/>
      <c r="T48" s="55">
        <v>1</v>
      </c>
      <c r="U48" s="61"/>
    </row>
    <row r="49" spans="1:21" ht="17.25" customHeight="1" x14ac:dyDescent="0.45">
      <c r="A49" s="40"/>
      <c r="B49" s="42" t="str">
        <f t="shared" si="0"/>
        <v>ABC CH 21 Adelaide</v>
      </c>
      <c r="C49" s="43">
        <f t="shared" si="1"/>
        <v>0</v>
      </c>
      <c r="D49" s="43" t="str">
        <f t="shared" si="1"/>
        <v xml:space="preserve">Adelaide </v>
      </c>
      <c r="E49" s="94">
        <v>6551.59</v>
      </c>
      <c r="F49" s="94">
        <v>6550.02</v>
      </c>
      <c r="G49" s="59">
        <f t="shared" si="2"/>
        <v>0.9997603635148109</v>
      </c>
      <c r="H49" s="68"/>
      <c r="I49" s="57"/>
      <c r="J49" s="73" t="s">
        <v>17</v>
      </c>
      <c r="K49" s="95">
        <v>36</v>
      </c>
      <c r="L49" s="73" t="s">
        <v>16</v>
      </c>
      <c r="M49" s="74">
        <f t="shared" si="3"/>
        <v>0.6</v>
      </c>
      <c r="N49" s="75">
        <f t="shared" si="4"/>
        <v>4.0416666666654541E-2</v>
      </c>
      <c r="O49" s="76">
        <f t="shared" si="5"/>
        <v>0.96999999999970898</v>
      </c>
      <c r="P49" s="56">
        <f t="shared" si="6"/>
        <v>6.5416666666654535E-2</v>
      </c>
      <c r="Q49" s="76">
        <f t="shared" si="7"/>
        <v>1.569999999999709</v>
      </c>
      <c r="R49" s="58"/>
      <c r="S49" s="60"/>
      <c r="T49" s="55">
        <v>1</v>
      </c>
      <c r="U49" s="61"/>
    </row>
    <row r="50" spans="1:21" ht="29.1" customHeight="1" x14ac:dyDescent="0.45">
      <c r="A50" s="12">
        <v>1</v>
      </c>
      <c r="B50" s="42" t="str">
        <f t="shared" si="0"/>
        <v>ABC CH 21 Sth Aust</v>
      </c>
      <c r="C50" s="43">
        <f t="shared" si="1"/>
        <v>0</v>
      </c>
      <c r="D50" s="43" t="str">
        <f t="shared" si="1"/>
        <v>South Australia</v>
      </c>
      <c r="E50" s="94">
        <v>6551.59</v>
      </c>
      <c r="F50" s="94">
        <v>6549.02</v>
      </c>
      <c r="G50" s="59">
        <f t="shared" si="2"/>
        <v>0.9996077288108689</v>
      </c>
      <c r="H50" s="69"/>
      <c r="I50" s="57"/>
      <c r="J50" s="73" t="s">
        <v>17</v>
      </c>
      <c r="K50" s="95">
        <v>24</v>
      </c>
      <c r="L50" s="73" t="s">
        <v>16</v>
      </c>
      <c r="M50" s="74">
        <f t="shared" si="3"/>
        <v>0.4</v>
      </c>
      <c r="N50" s="75">
        <f t="shared" si="4"/>
        <v>9.0416666666654544E-2</v>
      </c>
      <c r="O50" s="76">
        <f t="shared" si="5"/>
        <v>2.1699999999997091</v>
      </c>
      <c r="P50" s="56">
        <f t="shared" si="6"/>
        <v>0.10708333333332121</v>
      </c>
      <c r="Q50" s="76">
        <f t="shared" si="7"/>
        <v>2.569999999999709</v>
      </c>
      <c r="R50" s="58"/>
      <c r="S50" s="60"/>
      <c r="T50" s="55">
        <v>1</v>
      </c>
      <c r="U50" s="61"/>
    </row>
    <row r="51" spans="1:21" ht="29.1" customHeight="1" x14ac:dyDescent="0.45">
      <c r="A51" s="12">
        <v>2</v>
      </c>
      <c r="B51" s="42" t="str">
        <f t="shared" si="0"/>
        <v>ABC CH 21 Darwin</v>
      </c>
      <c r="C51" s="43">
        <f t="shared" si="1"/>
        <v>0</v>
      </c>
      <c r="D51" s="43" t="str">
        <f t="shared" si="1"/>
        <v>Darwin</v>
      </c>
      <c r="E51" s="94">
        <v>6553.14</v>
      </c>
      <c r="F51" s="94">
        <v>6550.19</v>
      </c>
      <c r="G51" s="59">
        <f t="shared" si="2"/>
        <v>0.99954983412531995</v>
      </c>
      <c r="H51" s="69"/>
      <c r="I51" s="57"/>
      <c r="J51" s="73" t="s">
        <v>17</v>
      </c>
      <c r="K51" s="95">
        <v>24</v>
      </c>
      <c r="L51" s="73" t="s">
        <v>16</v>
      </c>
      <c r="M51" s="74">
        <f t="shared" si="3"/>
        <v>0.4</v>
      </c>
      <c r="N51" s="75">
        <f t="shared" si="4"/>
        <v>0.10625000000003032</v>
      </c>
      <c r="O51" s="76">
        <f t="shared" si="5"/>
        <v>2.5500000000007277</v>
      </c>
      <c r="P51" s="56">
        <f t="shared" si="6"/>
        <v>0.12291666666669698</v>
      </c>
      <c r="Q51" s="76">
        <f t="shared" si="7"/>
        <v>2.9500000000007276</v>
      </c>
      <c r="R51" s="58"/>
      <c r="S51" s="60"/>
      <c r="T51" s="55">
        <v>1</v>
      </c>
      <c r="U51" s="61"/>
    </row>
    <row r="52" spans="1:21" ht="29.1" customHeight="1" x14ac:dyDescent="0.45">
      <c r="A52" s="12">
        <v>3</v>
      </c>
      <c r="B52" s="42" t="str">
        <f t="shared" si="0"/>
        <v>ABC CH 21 Nth Territory</v>
      </c>
      <c r="C52" s="43">
        <f t="shared" si="1"/>
        <v>0</v>
      </c>
      <c r="D52" s="43" t="str">
        <f t="shared" si="1"/>
        <v>Northern Territory</v>
      </c>
      <c r="E52" s="94">
        <v>6553.14</v>
      </c>
      <c r="F52" s="94">
        <v>6551.19</v>
      </c>
      <c r="G52" s="59">
        <f t="shared" si="2"/>
        <v>0.9997024327269064</v>
      </c>
      <c r="H52" s="69"/>
      <c r="I52" s="57"/>
      <c r="J52" s="73" t="s">
        <v>17</v>
      </c>
      <c r="K52" s="95">
        <v>24</v>
      </c>
      <c r="L52" s="73" t="s">
        <v>16</v>
      </c>
      <c r="M52" s="74">
        <f t="shared" si="3"/>
        <v>0.4</v>
      </c>
      <c r="N52" s="75">
        <f t="shared" si="4"/>
        <v>6.4583333333363649E-2</v>
      </c>
      <c r="O52" s="76">
        <f t="shared" si="5"/>
        <v>1.5500000000007277</v>
      </c>
      <c r="P52" s="56">
        <f t="shared" si="6"/>
        <v>8.1250000000030312E-2</v>
      </c>
      <c r="Q52" s="76">
        <f t="shared" si="7"/>
        <v>1.9500000000007276</v>
      </c>
      <c r="R52" s="58"/>
      <c r="S52" s="60"/>
      <c r="T52" s="55">
        <v>1</v>
      </c>
      <c r="U52" s="61"/>
    </row>
    <row r="53" spans="1:21" ht="29.1" customHeight="1" x14ac:dyDescent="0.45">
      <c r="A53" s="12">
        <v>4</v>
      </c>
      <c r="B53" s="42" t="str">
        <f t="shared" si="0"/>
        <v>ABC CH 21 Brisbane</v>
      </c>
      <c r="C53" s="43">
        <f t="shared" si="1"/>
        <v>0</v>
      </c>
      <c r="D53" s="43" t="str">
        <f t="shared" si="1"/>
        <v>Brisbane</v>
      </c>
      <c r="E53" s="94">
        <v>6551.59</v>
      </c>
      <c r="F53" s="94">
        <v>6549.9</v>
      </c>
      <c r="G53" s="59">
        <f t="shared" si="2"/>
        <v>0.99974204735033778</v>
      </c>
      <c r="H53" s="69"/>
      <c r="I53" s="57"/>
      <c r="J53" s="73" t="s">
        <v>17</v>
      </c>
      <c r="K53" s="95">
        <v>43</v>
      </c>
      <c r="L53" s="73" t="s">
        <v>16</v>
      </c>
      <c r="M53" s="74">
        <f t="shared" si="3"/>
        <v>0.71666666666666667</v>
      </c>
      <c r="N53" s="75">
        <f t="shared" si="4"/>
        <v>4.0555555555576779E-2</v>
      </c>
      <c r="O53" s="76">
        <f t="shared" si="5"/>
        <v>0.97333333333384264</v>
      </c>
      <c r="P53" s="56">
        <f t="shared" si="6"/>
        <v>7.0416666666687888E-2</v>
      </c>
      <c r="Q53" s="76">
        <f t="shared" si="7"/>
        <v>1.6900000000005093</v>
      </c>
      <c r="R53" s="58"/>
      <c r="S53" s="60"/>
      <c r="T53" s="55">
        <v>1</v>
      </c>
      <c r="U53" s="61"/>
    </row>
    <row r="54" spans="1:21" ht="29.1" customHeight="1" x14ac:dyDescent="0.45">
      <c r="A54" s="12">
        <v>5</v>
      </c>
      <c r="B54" s="42" t="str">
        <f t="shared" si="0"/>
        <v>ABC CH 21 Queensland</v>
      </c>
      <c r="C54" s="43">
        <f t="shared" si="1"/>
        <v>0</v>
      </c>
      <c r="D54" s="43" t="str">
        <f t="shared" si="1"/>
        <v xml:space="preserve">Queensland </v>
      </c>
      <c r="E54" s="94">
        <v>6551.59</v>
      </c>
      <c r="F54" s="94">
        <v>6549.9</v>
      </c>
      <c r="G54" s="59">
        <f t="shared" si="2"/>
        <v>0.99974204735033778</v>
      </c>
      <c r="H54" s="69"/>
      <c r="I54" s="57"/>
      <c r="J54" s="73" t="s">
        <v>17</v>
      </c>
      <c r="K54" s="95">
        <v>43</v>
      </c>
      <c r="L54" s="73" t="s">
        <v>16</v>
      </c>
      <c r="M54" s="74">
        <f t="shared" si="3"/>
        <v>0.71666666666666667</v>
      </c>
      <c r="N54" s="75">
        <f t="shared" si="4"/>
        <v>4.0555555555576779E-2</v>
      </c>
      <c r="O54" s="76">
        <f t="shared" si="5"/>
        <v>0.97333333333384264</v>
      </c>
      <c r="P54" s="56">
        <f t="shared" si="6"/>
        <v>7.0416666666687888E-2</v>
      </c>
      <c r="Q54" s="76">
        <f t="shared" si="7"/>
        <v>1.6900000000005093</v>
      </c>
      <c r="R54" s="58"/>
      <c r="S54" s="60"/>
      <c r="T54" s="55">
        <v>1</v>
      </c>
      <c r="U54" s="61"/>
    </row>
    <row r="55" spans="1:21" ht="29.1" customHeight="1" x14ac:dyDescent="0.45">
      <c r="A55" s="12">
        <v>6</v>
      </c>
      <c r="B55" s="42" t="str">
        <f t="shared" si="0"/>
        <v>ABC CH 21 Sydney</v>
      </c>
      <c r="C55" s="43">
        <f t="shared" si="1"/>
        <v>0</v>
      </c>
      <c r="D55" s="43" t="str">
        <f t="shared" si="1"/>
        <v>Sydney</v>
      </c>
      <c r="E55" s="94">
        <v>6552.54</v>
      </c>
      <c r="F55" s="94">
        <v>6550.54</v>
      </c>
      <c r="G55" s="59">
        <f t="shared" si="2"/>
        <v>0.9996947748506686</v>
      </c>
      <c r="H55" s="69"/>
      <c r="I55" s="57"/>
      <c r="J55" s="73" t="s">
        <v>17</v>
      </c>
      <c r="K55" s="95">
        <v>43</v>
      </c>
      <c r="L55" s="73" t="s">
        <v>16</v>
      </c>
      <c r="M55" s="74">
        <f t="shared" si="3"/>
        <v>0.71666666666666667</v>
      </c>
      <c r="N55" s="75">
        <f t="shared" si="4"/>
        <v>5.347222222222222E-2</v>
      </c>
      <c r="O55" s="76">
        <f t="shared" si="5"/>
        <v>1.2833333333333332</v>
      </c>
      <c r="P55" s="56">
        <f t="shared" si="6"/>
        <v>8.3333333333333329E-2</v>
      </c>
      <c r="Q55" s="76">
        <f t="shared" si="7"/>
        <v>2</v>
      </c>
      <c r="R55" s="58"/>
      <c r="S55" s="60"/>
      <c r="T55" s="55">
        <v>1</v>
      </c>
    </row>
    <row r="56" spans="1:21" ht="29.1" customHeight="1" x14ac:dyDescent="0.45">
      <c r="A56" s="12">
        <v>7</v>
      </c>
      <c r="B56" s="42" t="str">
        <f t="shared" si="0"/>
        <v>ABC CH 21 NSW</v>
      </c>
      <c r="C56" s="43">
        <f t="shared" si="1"/>
        <v>0</v>
      </c>
      <c r="D56" s="43" t="str">
        <f t="shared" si="1"/>
        <v xml:space="preserve">New South Wales </v>
      </c>
      <c r="E56" s="94">
        <v>6552.54</v>
      </c>
      <c r="F56" s="94">
        <v>6550.54</v>
      </c>
      <c r="G56" s="59">
        <f t="shared" si="2"/>
        <v>0.9996947748506686</v>
      </c>
      <c r="H56" s="69"/>
      <c r="I56" s="57"/>
      <c r="J56" s="73" t="s">
        <v>17</v>
      </c>
      <c r="K56" s="95">
        <v>43</v>
      </c>
      <c r="L56" s="73" t="s">
        <v>16</v>
      </c>
      <c r="M56" s="74">
        <f t="shared" si="3"/>
        <v>0.71666666666666667</v>
      </c>
      <c r="N56" s="75">
        <f t="shared" si="4"/>
        <v>5.347222222222222E-2</v>
      </c>
      <c r="O56" s="76">
        <f t="shared" si="5"/>
        <v>1.2833333333333332</v>
      </c>
      <c r="P56" s="56">
        <f t="shared" si="6"/>
        <v>8.3333333333333329E-2</v>
      </c>
      <c r="Q56" s="76">
        <f t="shared" si="7"/>
        <v>2</v>
      </c>
      <c r="R56" s="58"/>
      <c r="S56" s="60"/>
      <c r="T56" s="55">
        <v>1</v>
      </c>
    </row>
    <row r="57" spans="1:21" ht="29.1" customHeight="1" x14ac:dyDescent="0.45">
      <c r="A57" s="12">
        <v>8</v>
      </c>
      <c r="B57" s="42" t="str">
        <f t="shared" si="0"/>
        <v>ABC CH 21 ACT</v>
      </c>
      <c r="C57" s="43">
        <f t="shared" si="1"/>
        <v>0</v>
      </c>
      <c r="D57" s="43" t="str">
        <f t="shared" si="1"/>
        <v>ACT</v>
      </c>
      <c r="E57" s="94">
        <v>6553.56</v>
      </c>
      <c r="F57" s="94">
        <v>6551.31</v>
      </c>
      <c r="G57" s="59">
        <f t="shared" si="2"/>
        <v>0.99965667515060519</v>
      </c>
      <c r="H57" s="69"/>
      <c r="I57" s="57"/>
      <c r="J57" s="73" t="s">
        <v>17</v>
      </c>
      <c r="K57" s="95">
        <v>43</v>
      </c>
      <c r="L57" s="73" t="s">
        <v>16</v>
      </c>
      <c r="M57" s="74">
        <f t="shared" si="3"/>
        <v>0.71666666666666667</v>
      </c>
      <c r="N57" s="75">
        <f t="shared" si="4"/>
        <v>6.3888888888888884E-2</v>
      </c>
      <c r="O57" s="76">
        <f t="shared" si="5"/>
        <v>1.5333333333333332</v>
      </c>
      <c r="P57" s="56">
        <f t="shared" si="6"/>
        <v>9.375E-2</v>
      </c>
      <c r="Q57" s="76">
        <f t="shared" si="7"/>
        <v>2.25</v>
      </c>
      <c r="R57" s="58"/>
      <c r="S57" s="60"/>
      <c r="T57" s="55">
        <v>1</v>
      </c>
    </row>
    <row r="58" spans="1:21" ht="29.1" customHeight="1" x14ac:dyDescent="0.45">
      <c r="A58" s="12">
        <v>9</v>
      </c>
      <c r="B58" s="42" t="str">
        <f t="shared" si="0"/>
        <v>ABC CH 21 Melbourne</v>
      </c>
      <c r="C58" s="43">
        <f t="shared" si="1"/>
        <v>0</v>
      </c>
      <c r="D58" s="43" t="str">
        <f t="shared" si="1"/>
        <v>Melbourne</v>
      </c>
      <c r="E58" s="94">
        <v>6552.01</v>
      </c>
      <c r="F58" s="94">
        <v>6550.14</v>
      </c>
      <c r="G58" s="59">
        <f t="shared" si="2"/>
        <v>0.99971459140019625</v>
      </c>
      <c r="H58" s="69"/>
      <c r="I58" s="57"/>
      <c r="J58" s="73" t="s">
        <v>17</v>
      </c>
      <c r="K58" s="95">
        <v>43</v>
      </c>
      <c r="L58" s="73" t="s">
        <v>16</v>
      </c>
      <c r="M58" s="74">
        <f t="shared" si="3"/>
        <v>0.71666666666666667</v>
      </c>
      <c r="N58" s="75">
        <f t="shared" si="4"/>
        <v>4.8055555555551001E-2</v>
      </c>
      <c r="O58" s="76">
        <f t="shared" si="5"/>
        <v>1.1533333333332241</v>
      </c>
      <c r="P58" s="56">
        <f t="shared" si="6"/>
        <v>7.7916666666662124E-2</v>
      </c>
      <c r="Q58" s="76">
        <f t="shared" si="7"/>
        <v>1.8699999999998909</v>
      </c>
      <c r="R58" s="58"/>
      <c r="S58" s="60"/>
      <c r="T58" s="55">
        <v>1</v>
      </c>
    </row>
    <row r="59" spans="1:21" ht="29.1" customHeight="1" x14ac:dyDescent="0.45">
      <c r="A59" s="12">
        <v>10</v>
      </c>
      <c r="B59" s="42" t="str">
        <f t="shared" si="0"/>
        <v>ABC CH 21 Victoria</v>
      </c>
      <c r="C59" s="43">
        <f t="shared" si="1"/>
        <v>0</v>
      </c>
      <c r="D59" s="43" t="str">
        <f t="shared" si="1"/>
        <v>Victoria</v>
      </c>
      <c r="E59" s="94">
        <v>6552.01</v>
      </c>
      <c r="F59" s="94">
        <v>6550.14</v>
      </c>
      <c r="G59" s="59">
        <f t="shared" si="2"/>
        <v>0.99971459140019625</v>
      </c>
      <c r="H59" s="70"/>
      <c r="I59" s="57"/>
      <c r="J59" s="73" t="s">
        <v>17</v>
      </c>
      <c r="K59" s="95">
        <v>43</v>
      </c>
      <c r="L59" s="73" t="s">
        <v>16</v>
      </c>
      <c r="M59" s="74">
        <f t="shared" si="3"/>
        <v>0.71666666666666667</v>
      </c>
      <c r="N59" s="75">
        <f t="shared" si="4"/>
        <v>4.8055555555551001E-2</v>
      </c>
      <c r="O59" s="76">
        <f t="shared" si="5"/>
        <v>1.1533333333332241</v>
      </c>
      <c r="P59" s="56">
        <f t="shared" si="6"/>
        <v>7.7916666666662124E-2</v>
      </c>
      <c r="Q59" s="76">
        <f t="shared" si="7"/>
        <v>1.8699999999998909</v>
      </c>
      <c r="R59" s="58"/>
      <c r="S59" s="60"/>
      <c r="T59" s="55">
        <v>1</v>
      </c>
    </row>
    <row r="60" spans="1:21" ht="29.1" customHeight="1" x14ac:dyDescent="0.45">
      <c r="A60" s="12">
        <v>11</v>
      </c>
      <c r="B60" s="42" t="str">
        <f t="shared" si="0"/>
        <v>ABC CH 21 Hobart</v>
      </c>
      <c r="C60" s="43">
        <f t="shared" si="1"/>
        <v>0</v>
      </c>
      <c r="D60" s="43" t="str">
        <f t="shared" si="1"/>
        <v>Hobart</v>
      </c>
      <c r="E60" s="94">
        <v>6551.1</v>
      </c>
      <c r="F60" s="94">
        <v>6550.07</v>
      </c>
      <c r="G60" s="59">
        <f t="shared" si="2"/>
        <v>0.9998427744958861</v>
      </c>
      <c r="H60" s="70"/>
      <c r="I60" s="57"/>
      <c r="J60" s="73" t="s">
        <v>17</v>
      </c>
      <c r="K60" s="95">
        <v>43</v>
      </c>
      <c r="L60" s="73" t="s">
        <v>16</v>
      </c>
      <c r="M60" s="74">
        <f t="shared" si="3"/>
        <v>0.71666666666666667</v>
      </c>
      <c r="N60" s="75">
        <f t="shared" si="4"/>
        <v>1.305555555558284E-2</v>
      </c>
      <c r="O60" s="76">
        <f t="shared" si="5"/>
        <v>0.31333333333398816</v>
      </c>
      <c r="P60" s="56">
        <f t="shared" si="6"/>
        <v>4.2916666666693949E-2</v>
      </c>
      <c r="Q60" s="76">
        <f t="shared" si="7"/>
        <v>1.0300000000006548</v>
      </c>
      <c r="R60" s="58"/>
      <c r="S60" s="60"/>
      <c r="T60" s="55">
        <v>1</v>
      </c>
    </row>
    <row r="61" spans="1:21" ht="29.1" customHeight="1" x14ac:dyDescent="0.45">
      <c r="A61" s="12">
        <v>12</v>
      </c>
      <c r="B61" s="42" t="str">
        <f t="shared" si="0"/>
        <v>ABC CH 21 Tasmania</v>
      </c>
      <c r="C61" s="43">
        <f t="shared" si="1"/>
        <v>0</v>
      </c>
      <c r="D61" s="43" t="str">
        <f t="shared" si="1"/>
        <v>Tasmania</v>
      </c>
      <c r="E61" s="94">
        <v>6551.1</v>
      </c>
      <c r="F61" s="94">
        <v>6550.07</v>
      </c>
      <c r="G61" s="59">
        <f t="shared" si="2"/>
        <v>0.9998427744958861</v>
      </c>
      <c r="H61" s="70"/>
      <c r="I61" s="57"/>
      <c r="J61" s="73" t="s">
        <v>17</v>
      </c>
      <c r="K61" s="95">
        <v>43</v>
      </c>
      <c r="L61" s="73" t="s">
        <v>16</v>
      </c>
      <c r="M61" s="74">
        <f t="shared" si="3"/>
        <v>0.71666666666666667</v>
      </c>
      <c r="N61" s="75">
        <f t="shared" si="4"/>
        <v>1.305555555558284E-2</v>
      </c>
      <c r="O61" s="76">
        <f t="shared" si="5"/>
        <v>0.31333333333398816</v>
      </c>
      <c r="P61" s="56">
        <f t="shared" si="6"/>
        <v>4.2916666666693949E-2</v>
      </c>
      <c r="Q61" s="76">
        <f t="shared" si="7"/>
        <v>1.0300000000006548</v>
      </c>
      <c r="R61" s="58"/>
      <c r="S61" s="60"/>
      <c r="T61" s="55">
        <v>1</v>
      </c>
    </row>
    <row r="62" spans="1:21" ht="29.1" customHeight="1" thickBot="1" x14ac:dyDescent="0.5">
      <c r="A62" s="12">
        <v>13</v>
      </c>
      <c r="B62" s="85"/>
      <c r="C62" s="85"/>
      <c r="D62" s="85"/>
      <c r="E62" s="86"/>
      <c r="F62" s="86"/>
      <c r="G62" s="87"/>
      <c r="H62" s="88"/>
      <c r="I62" s="89"/>
      <c r="J62" s="89"/>
      <c r="K62" s="89"/>
      <c r="L62" s="88"/>
      <c r="M62" s="88"/>
      <c r="N62" s="85"/>
      <c r="O62" s="85"/>
      <c r="P62" s="90"/>
      <c r="Q62" s="90"/>
      <c r="R62" s="85"/>
      <c r="S62" s="85"/>
      <c r="T62" s="91"/>
    </row>
    <row r="63" spans="1:21" ht="29.1" customHeight="1" thickBot="1" x14ac:dyDescent="0.5">
      <c r="A63" s="12">
        <v>14</v>
      </c>
      <c r="B63" s="147" t="s">
        <v>39</v>
      </c>
      <c r="C63" s="148"/>
      <c r="D63" s="148"/>
      <c r="E63" s="148"/>
      <c r="F63" s="148"/>
      <c r="G63" s="148"/>
      <c r="H63" s="148"/>
      <c r="I63" s="148"/>
      <c r="J63" s="148"/>
      <c r="K63" s="148"/>
      <c r="L63" s="148"/>
      <c r="M63" s="148"/>
      <c r="N63" s="148"/>
      <c r="O63" s="148"/>
      <c r="P63" s="148"/>
      <c r="Q63" s="148"/>
      <c r="R63" s="148"/>
      <c r="S63" s="148"/>
      <c r="T63" s="149"/>
    </row>
    <row r="64" spans="1:21" ht="101.65" customHeight="1" thickBot="1" x14ac:dyDescent="0.5">
      <c r="A64" s="12">
        <v>15</v>
      </c>
      <c r="B64" s="150" t="s">
        <v>41</v>
      </c>
      <c r="C64" s="151"/>
      <c r="D64" s="151"/>
      <c r="E64" s="151"/>
      <c r="F64" s="151"/>
      <c r="G64" s="151"/>
      <c r="H64" s="151"/>
      <c r="I64" s="151"/>
      <c r="J64" s="151"/>
      <c r="K64" s="151"/>
      <c r="L64" s="151"/>
      <c r="M64" s="151"/>
      <c r="N64" s="151"/>
      <c r="O64" s="151"/>
      <c r="P64" s="151"/>
      <c r="Q64" s="151"/>
      <c r="R64" s="151"/>
      <c r="S64" s="151"/>
      <c r="T64" s="152"/>
    </row>
    <row r="65" spans="1:21" ht="409.15" customHeight="1" thickBot="1" x14ac:dyDescent="0.5">
      <c r="A65" s="12">
        <v>16</v>
      </c>
      <c r="B65" s="117" t="s">
        <v>74</v>
      </c>
      <c r="C65" s="118"/>
      <c r="D65" s="118"/>
      <c r="E65" s="118"/>
      <c r="F65" s="118"/>
      <c r="G65" s="118"/>
      <c r="H65" s="118"/>
      <c r="I65" s="118"/>
      <c r="J65" s="118"/>
      <c r="K65" s="118"/>
      <c r="L65" s="118"/>
      <c r="M65" s="118"/>
      <c r="N65" s="118"/>
      <c r="O65" s="118"/>
      <c r="P65" s="118"/>
      <c r="Q65" s="118"/>
      <c r="R65" s="118"/>
      <c r="S65" s="118"/>
      <c r="T65" s="119"/>
    </row>
    <row r="66" spans="1:21" ht="30" customHeight="1" x14ac:dyDescent="0.45">
      <c r="A66" s="12"/>
    </row>
    <row r="67" spans="1:21" s="4" customFormat="1" ht="30" customHeight="1" x14ac:dyDescent="0.45">
      <c r="A67" s="81"/>
      <c r="B67" s="1"/>
      <c r="C67" s="1"/>
      <c r="D67" s="1"/>
      <c r="E67" s="1"/>
      <c r="F67" s="1"/>
      <c r="G67" s="1"/>
      <c r="H67" s="1"/>
      <c r="I67" s="1"/>
      <c r="J67" s="1"/>
      <c r="K67" s="1"/>
      <c r="L67" s="1"/>
      <c r="M67" s="1"/>
      <c r="N67" s="1"/>
      <c r="O67" s="1"/>
      <c r="P67" s="52"/>
      <c r="Q67" s="52"/>
      <c r="R67" s="1"/>
      <c r="S67" s="1"/>
      <c r="T67" s="1"/>
    </row>
    <row r="68" spans="1:21" ht="112.15" customHeight="1" x14ac:dyDescent="0.45">
      <c r="A68" s="23"/>
      <c r="U68" s="7"/>
    </row>
    <row r="69" spans="1:21" ht="283.5" customHeight="1" x14ac:dyDescent="0.45">
      <c r="A69" s="11"/>
      <c r="U69" s="7"/>
    </row>
  </sheetData>
  <sheetProtection sheet="1" objects="1" scenarios="1" selectLockedCells="1"/>
  <mergeCells count="83">
    <mergeCell ref="B41:Q41"/>
    <mergeCell ref="B11:Q11"/>
    <mergeCell ref="B13:Q13"/>
    <mergeCell ref="B3:Q4"/>
    <mergeCell ref="B7:Q7"/>
    <mergeCell ref="B8:Q8"/>
    <mergeCell ref="B9:Q9"/>
    <mergeCell ref="B17:C17"/>
    <mergeCell ref="B22:C22"/>
    <mergeCell ref="B23:C23"/>
    <mergeCell ref="B19:Q19"/>
    <mergeCell ref="M22:Q22"/>
    <mergeCell ref="M23:Q23"/>
    <mergeCell ref="B65:T65"/>
    <mergeCell ref="B44:G44"/>
    <mergeCell ref="B45:G45"/>
    <mergeCell ref="B43:G43"/>
    <mergeCell ref="S43:T43"/>
    <mergeCell ref="S44:T45"/>
    <mergeCell ref="I46:M46"/>
    <mergeCell ref="I44:Q45"/>
    <mergeCell ref="P46:Q46"/>
    <mergeCell ref="N46:O46"/>
    <mergeCell ref="I43:Q43"/>
    <mergeCell ref="B63:T63"/>
    <mergeCell ref="B64:T64"/>
    <mergeCell ref="M32:Q32"/>
    <mergeCell ref="M33:Q33"/>
    <mergeCell ref="M34:Q34"/>
    <mergeCell ref="M25:Q25"/>
    <mergeCell ref="E21:L21"/>
    <mergeCell ref="E22:L22"/>
    <mergeCell ref="E23:L23"/>
    <mergeCell ref="E30:L30"/>
    <mergeCell ref="E31:L31"/>
    <mergeCell ref="E24:L24"/>
    <mergeCell ref="M24:Q24"/>
    <mergeCell ref="E25:L25"/>
    <mergeCell ref="E26:L26"/>
    <mergeCell ref="E27:L27"/>
    <mergeCell ref="B16:C16"/>
    <mergeCell ref="B21:C21"/>
    <mergeCell ref="B15:Q15"/>
    <mergeCell ref="E16:Q16"/>
    <mergeCell ref="E17:Q17"/>
    <mergeCell ref="M21:Q21"/>
    <mergeCell ref="B20:Q20"/>
    <mergeCell ref="B37:C37"/>
    <mergeCell ref="B38:C38"/>
    <mergeCell ref="B39:C39"/>
    <mergeCell ref="B29:C29"/>
    <mergeCell ref="B30:C30"/>
    <mergeCell ref="B31:C31"/>
    <mergeCell ref="B34:C34"/>
    <mergeCell ref="B33:C33"/>
    <mergeCell ref="B35:C35"/>
    <mergeCell ref="B36:C36"/>
    <mergeCell ref="B25:C25"/>
    <mergeCell ref="B26:C26"/>
    <mergeCell ref="B27:C27"/>
    <mergeCell ref="B28:C28"/>
    <mergeCell ref="B32:C32"/>
    <mergeCell ref="E39:L39"/>
    <mergeCell ref="M38:Q38"/>
    <mergeCell ref="M39:Q39"/>
    <mergeCell ref="M37:Q37"/>
    <mergeCell ref="M26:Q26"/>
    <mergeCell ref="M27:Q27"/>
    <mergeCell ref="M28:Q28"/>
    <mergeCell ref="M29:Q29"/>
    <mergeCell ref="M35:Q35"/>
    <mergeCell ref="E32:L32"/>
    <mergeCell ref="E33:L33"/>
    <mergeCell ref="E34:L34"/>
    <mergeCell ref="E28:L28"/>
    <mergeCell ref="E29:L29"/>
    <mergeCell ref="M30:Q30"/>
    <mergeCell ref="M31:Q31"/>
    <mergeCell ref="E35:L35"/>
    <mergeCell ref="E36:L36"/>
    <mergeCell ref="M36:Q36"/>
    <mergeCell ref="E37:L37"/>
    <mergeCell ref="E38:L38"/>
  </mergeCells>
  <conditionalFormatting sqref="J47:J61">
    <cfRule type="notContainsText" priority="5" operator="notContains" text="hrs">
      <formula>ISERROR(SEARCH("hrs",J47))</formula>
    </cfRule>
    <cfRule type="notContainsText" priority="6" operator="notContains" text="hrs">
      <formula>ISERROR(SEARCH("hrs",J47))</formula>
    </cfRule>
  </conditionalFormatting>
  <dataValidations count="1">
    <dataValidation type="custom" allowBlank="1" showInputMessage="1" showErrorMessage="1" sqref="J47"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1" max="19" man="1"/>
    <brk id="65"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2" ma:contentTypeDescription="Create a new document." ma:contentTypeScope="" ma:versionID="b84a2f19039c6c4bc61312e8f3c13cc1">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1532076d1b66213372bb29dcddf10616"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2.xml><?xml version="1.0" encoding="utf-8"?>
<ds:datastoreItem xmlns:ds="http://schemas.openxmlformats.org/officeDocument/2006/customXml" ds:itemID="{9CA5DDAD-DA94-4157-BA13-C806F62AD521}">
  <ds:schemaRefs>
    <ds:schemaRef ds:uri="http://schemas.microsoft.com/office/2006/metadata/properties"/>
    <ds:schemaRef ds:uri="http://purl.org/dc/terms/"/>
    <ds:schemaRef ds:uri="http://schemas.microsoft.com/office/2006/documentManagement/types"/>
    <ds:schemaRef ds:uri="d71819ef-55b9-420a-86a4-d36bc037540e"/>
    <ds:schemaRef ds:uri="http://purl.org/dc/dcmitype/"/>
    <ds:schemaRef ds:uri="http://purl.org/dc/elements/1.1/"/>
    <ds:schemaRef ds:uri="http://schemas.microsoft.com/office/infopath/2007/PartnerControls"/>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2EA3C8B3-14A8-4FAC-8984-AB2180683C2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2022-04-12T04:43:53Z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2127eac3-2bfa-4c8a-9136-0a16a7f117c3</vt:lpwstr>
  </property>
  <property fmtid="{D5CDD505-2E9C-101B-9397-08002B2CF9AE}" pid="3" name="ContentTypeId">
    <vt:lpwstr>0x010100100ACE45694B3D4892C74020F839F147</vt:lpwstr>
  </property>
</Properties>
</file>