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026"/>
  <workbookPr defaultThemeVersion="166925"/>
  <mc:AlternateContent xmlns:mc="http://schemas.openxmlformats.org/markup-compatibility/2006">
    <mc:Choice Requires="x15">
      <x15ac:absPath xmlns:x15ac="http://schemas.microsoft.com/office/spreadsheetml/2010/11/ac" url="http://collaboration/organisation/cscd/RAS/CommsReport1819/Drafting/Accessibility Charts/"/>
    </mc:Choice>
  </mc:AlternateContent>
  <xr:revisionPtr revIDLastSave="0" documentId="13_ncr:1_{FA0A4FC9-9408-4B4D-B7DD-AC41C8016F5F}" xr6:coauthVersionLast="45" xr6:coauthVersionMax="45" xr10:uidLastSave="{00000000-0000-0000-0000-000000000000}"/>
  <bookViews>
    <workbookView xWindow="1392" yWindow="1416" windowWidth="10800" windowHeight="10416" xr2:uid="{FBF1CC7A-F264-48D0-A024-47DBDD03FF0A}"/>
  </bookViews>
  <sheets>
    <sheet name="Figure 2.1" sheetId="1" r:id="rId1"/>
    <sheet name="Figure 2.2" sheetId="2" r:id="rId2"/>
    <sheet name="Figure 2.3" sheetId="3" r:id="rId3"/>
    <sheet name="Figure 2.4" sheetId="4" r:id="rId4"/>
    <sheet name="Figure 2.5" sheetId="5" r:id="rId5"/>
    <sheet name="Figure 2.6" sheetId="6" r:id="rId6"/>
    <sheet name="Figure 2.7" sheetId="7" r:id="rId7"/>
    <sheet name="Figure 2.8" sheetId="8" r:id="rId8"/>
    <sheet name="Figure 2.9" sheetId="10" r:id="rId9"/>
    <sheet name="Figure 2.10" sheetId="11" r:id="rId10"/>
    <sheet name="Figure 2.11" sheetId="12" r:id="rId11"/>
    <sheet name="Figure 2.12" sheetId="13" r:id="rId12"/>
    <sheet name="Figure 2.13" sheetId="14" r:id="rId13"/>
    <sheet name="Figure 2.14" sheetId="15" r:id="rId14"/>
    <sheet name="Figure 2.15" sheetId="16" r:id="rId15"/>
    <sheet name="Figure 2.16" sheetId="31" r:id="rId16"/>
    <sheet name="Figure 2.17" sheetId="17" r:id="rId17"/>
    <sheet name="Figure 2.18" sheetId="18" r:id="rId18"/>
    <sheet name="Figure 2.19" sheetId="19" r:id="rId19"/>
    <sheet name="Figure 2.20" sheetId="21" r:id="rId20"/>
    <sheet name="Figure 2.21" sheetId="22" r:id="rId21"/>
    <sheet name="Figure 2.22" sheetId="23" r:id="rId22"/>
    <sheet name="Figure 2.23" sheetId="24" r:id="rId23"/>
    <sheet name="Figure 2.24" sheetId="25" r:id="rId24"/>
    <sheet name="Figure 2.25" sheetId="26" r:id="rId25"/>
    <sheet name="Figure 2.26" sheetId="27" r:id="rId26"/>
    <sheet name="Figure 2.27" sheetId="28" r:id="rId27"/>
    <sheet name="Figure 2.28" sheetId="29" r:id="rId28"/>
    <sheet name="Figure 2.29" sheetId="30" r:id="rId29"/>
    <sheet name="Figure 2.30" sheetId="32" r:id="rId30"/>
    <sheet name="Figure 2.31" sheetId="33" r:id="rId31"/>
  </sheets>
  <definedNames>
    <definedName name="_Hlk528242126" localSheetId="24">'Figure 2.25'!$A$22</definedName>
    <definedName name="_Hlk532219064" localSheetId="0">'Figure 2.1'!$A$14</definedName>
    <definedName name="OLE_LINK1" localSheetId="4">'Figure 2.5'!$A$16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11" i="29" l="1"/>
  <c r="F10" i="29"/>
  <c r="F11" i="29" s="1"/>
  <c r="E10" i="29"/>
  <c r="E11" i="29" s="1"/>
  <c r="D11" i="29"/>
  <c r="B10" i="29"/>
  <c r="B11" i="29" s="1"/>
  <c r="F10" i="18" l="1"/>
  <c r="E10" i="18"/>
  <c r="D10" i="18"/>
  <c r="C10" i="18"/>
  <c r="B10" i="18"/>
</calcChain>
</file>

<file path=xl/sharedStrings.xml><?xml version="1.0" encoding="utf-8"?>
<sst xmlns="http://schemas.openxmlformats.org/spreadsheetml/2006/main" count="384" uniqueCount="303">
  <si>
    <t>Mobile phone call</t>
  </si>
  <si>
    <t>Text from mobile phone</t>
  </si>
  <si>
    <t>Email</t>
  </si>
  <si>
    <t>Messaging/calling app*</t>
  </si>
  <si>
    <t>Fixed-line phone call</t>
  </si>
  <si>
    <t>Figure 2.1:  How Australians communicate for personal purposes, by service (percentage) </t>
  </si>
  <si>
    <t>Social networking (used an app)</t>
  </si>
  <si>
    <t>*Includes video calls. Data not available prior to June 2017.</t>
  </si>
  <si>
    <t>Note: The changes in methodology in 2016 and 2017 mean that some differences between these years and in the years prior may be explained by the methodology rather than any significant difference.</t>
  </si>
  <si>
    <t>Base: Australians aged 18 and over.</t>
  </si>
  <si>
    <t>Source: ACMA-commissioned surveys, May 2015, June 2016, 2017, May 2018 and 2019 (mobile phone call, email, text from mobile phone, social networking and instant messaging), in the six months prior to May/June of each year.</t>
  </si>
  <si>
    <t>Figure 2.2   Australians’ use of fixed-line phones, by age (percentage) </t>
  </si>
  <si>
    <t>Total</t>
  </si>
  <si>
    <t>18-34</t>
  </si>
  <si>
    <t>35-44</t>
  </si>
  <si>
    <t>45-54</t>
  </si>
  <si>
    <t>55-64</t>
  </si>
  <si>
    <t>Figure 2.3  Mobile-only for voice and no fixed-line phone at home (percentage</t>
  </si>
  <si>
    <t>2014–15</t>
  </si>
  <si>
    <t>2015–16</t>
  </si>
  <si>
    <t>2016–17</t>
  </si>
  <si>
    <t>2017–18</t>
  </si>
  <si>
    <t>2018–19</t>
  </si>
  <si>
    <t>Mobile-only for voice</t>
  </si>
  <si>
    <t>Mobile-only for data</t>
  </si>
  <si>
    <t>Base: Australians aged 18 and over with an internet connection at home in the 12 months to June of each year.</t>
  </si>
  <si>
    <t>Source: Roy Morgan Single Source.</t>
  </si>
  <si>
    <t>2014-15</t>
  </si>
  <si>
    <t>2015-16</t>
  </si>
  <si>
    <t>2016-17</t>
  </si>
  <si>
    <t>2017-18</t>
  </si>
  <si>
    <t>2018-19</t>
  </si>
  <si>
    <t>Home internet connection*</t>
  </si>
  <si>
    <t>Used the internet via a mobile phone†</t>
  </si>
  <si>
    <t>*Includes ADSL, cable, fibre, satellite, fixed wireless, mobile wireless internet services—using dongles, datacards or USB modems. Excludes mobile handset internet.</t>
  </si>
  <si>
    <t>Note 1: The changes in methodology for the consumer survey data in 2016 and 2017 mean that some differences between these years may be explained by the methodology rather than any significant difference.</t>
  </si>
  <si>
    <t>Figure 2.5  How often Australian internet users go online, by device (percentage)</t>
  </si>
  <si>
    <t>Multiple times a day</t>
  </si>
  <si>
    <t>Once a day</t>
  </si>
  <si>
    <t>Weekly</t>
  </si>
  <si>
    <t>Monthly</t>
  </si>
  <si>
    <t>Less often than monthly</t>
  </si>
  <si>
    <t>Never</t>
  </si>
  <si>
    <t>Total have used</t>
  </si>
  <si>
    <t>Mobile</t>
  </si>
  <si>
    <t>Laptop</t>
  </si>
  <si>
    <t>Tablet</t>
  </si>
  <si>
    <t>Desktop</t>
  </si>
  <si>
    <t>Tv or Smart TV</t>
  </si>
  <si>
    <t>Digital Media Player</t>
  </si>
  <si>
    <t>PVR</t>
  </si>
  <si>
    <t>e-reader</t>
  </si>
  <si>
    <t>Base: Australians aged 18 and over who accessed the internet in the last six months (n=1,992).</t>
  </si>
  <si>
    <t>Note 1: Numbers may not add up to 100 per cent or displayed totals due to rounding.</t>
  </si>
  <si>
    <t>Note 2: Data labels for values &lt;2 per cent are not displayed.</t>
  </si>
  <si>
    <t>Source: ACMA-commissioned survey, May 2019.</t>
  </si>
  <si>
    <t>Figure 2.6  Number of devices used to access the internet (percentage)</t>
  </si>
  <si>
    <t>1 Device</t>
  </si>
  <si>
    <t>2 Devices</t>
  </si>
  <si>
    <t>3 Devices</t>
  </si>
  <si>
    <t>4 Devices</t>
  </si>
  <si>
    <t>5+ Devices</t>
  </si>
  <si>
    <t>Figure 2.7  Volume of data Australian internet users downloaded in the quarter to June 2019 (terabytes)</t>
  </si>
  <si>
    <t>11-20 GB</t>
  </si>
  <si>
    <t>5-10 GB</t>
  </si>
  <si>
    <t>4 GB or less</t>
  </si>
  <si>
    <t>No data</t>
  </si>
  <si>
    <t>Note 1: 'Don't know' and 'Prefer not to say' responses are excluded from analysis.</t>
  </si>
  <si>
    <t>Sending or receiving email</t>
  </si>
  <si>
    <t>General web browsing or surfing</t>
  </si>
  <si>
    <t>Banking or paying bills online</t>
  </si>
  <si>
    <t>Viewing video content</t>
  </si>
  <si>
    <t>Buying goods or services online</t>
  </si>
  <si>
    <t>Accessing audio content</t>
  </si>
  <si>
    <t>Work or study from home</t>
  </si>
  <si>
    <t>Playing games online via mobile app</t>
  </si>
  <si>
    <t>Selling goods or services online</t>
  </si>
  <si>
    <t>Purchasing lottery tickets </t>
  </si>
  <si>
    <t>Online gambling</t>
  </si>
  <si>
    <t>Engaging in virtual reality online</t>
  </si>
  <si>
    <t>Research and information</t>
  </si>
  <si>
    <t>18-34 years</t>
  </si>
  <si>
    <t>35-44 years</t>
  </si>
  <si>
    <t>45-54 years</t>
  </si>
  <si>
    <t>55-64 years</t>
  </si>
  <si>
    <t>65-74 years</t>
  </si>
  <si>
    <t>75+ years</t>
  </si>
  <si>
    <t>Base: Australians aged 18 and over who accessed the internet n=1,991.</t>
  </si>
  <si>
    <t>Note: ‘Don’t know’ and ‘Prefer not to say’ responses are excluded from analysis.</t>
  </si>
  <si>
    <t>Source: ACMA-commissioned survey, May 2018 and 2019.</t>
  </si>
  <si>
    <t>Source: ACMA-commissioned survey, May 2018 and 2019</t>
  </si>
  <si>
    <t>Figure 2.8  Mobile phone users’ monthly data allowance (percentage)</t>
  </si>
  <si>
    <r>
      <t>Base: Australians aged 18 and over who used a mobile phone and have a post-paid mobile plan n=1,812</t>
    </r>
    <r>
      <rPr>
        <sz val="8"/>
        <color theme="1"/>
        <rFont val="Arial"/>
        <family val="2"/>
      </rPr>
      <t>   </t>
    </r>
  </si>
  <si>
    <r>
      <t>Note 2: Categories were changed slightly between 2018 and 2019 and therefore changes in the data may be due to methodology changes.</t>
    </r>
    <r>
      <rPr>
        <sz val="8"/>
        <color theme="1"/>
        <rFont val="Arial"/>
        <family val="2"/>
      </rPr>
      <t>   </t>
    </r>
  </si>
  <si>
    <t>Figure 2.9  Activities performed online by Australian internet users in the last six months, 2018 and 2019 (percentage)</t>
  </si>
  <si>
    <t xml:space="preserve">Figure 2.10  Percentage of Australians accessing online video content in the six months to May, by age for, 2018 and 2019 </t>
  </si>
  <si>
    <t>Figure 2.12   Main source of news (percentage)</t>
  </si>
  <si>
    <t>Television</t>
  </si>
  <si>
    <t>Online News</t>
  </si>
  <si>
    <t>Social media blog</t>
  </si>
  <si>
    <t>Print</t>
  </si>
  <si>
    <t>Radio</t>
  </si>
  <si>
    <t>Source: News and Media Research Centre, Digital news report: Australia 2019, Canberra University.</t>
  </si>
  <si>
    <t>Used an app to communicate</t>
  </si>
  <si>
    <t>Send messages</t>
  </si>
  <si>
    <t>Voice calls</t>
  </si>
  <si>
    <t>Video calls</t>
  </si>
  <si>
    <t>Used an app to do all three</t>
  </si>
  <si>
    <t>Base: Australians aged 18 and over who accessed the internet n=1,992.</t>
  </si>
  <si>
    <t>Figure 2.13   Use of communications apps in the last six months, by activity, May 2019 (percentage)</t>
  </si>
  <si>
    <t>Your mobile service overall</t>
  </si>
  <si>
    <t>Quality of voice calls</t>
  </si>
  <si>
    <t>Billing information</t>
  </si>
  <si>
    <t>Call costs</t>
  </si>
  <si>
    <t>Service reliability</t>
  </si>
  <si>
    <t>Data speed for mobile internet</t>
  </si>
  <si>
    <t>Coverage</t>
  </si>
  <si>
    <t>Customer service</t>
  </si>
  <si>
    <t>Data costs</t>
  </si>
  <si>
    <t>Complaints handling</t>
  </si>
  <si>
    <t>Call wait time when contacting your service provider</t>
  </si>
  <si>
    <t>Figure 2.14  Consumer satisfaction with aspects of their mobile phone service (average out of five )</t>
  </si>
  <si>
    <t>Base: Australians aged 18 years and over who have used a mobile phone in the last six months; May 2018 (n=2,064) and May 2019 (n=2,034).</t>
  </si>
  <si>
    <t>Note: Numbers may not add up due to rounding. ‘Don’t know’ and ‘Prefer not to say’ responses are excluded from analysis. Figures are an average out of five.</t>
  </si>
  <si>
    <r>
      <t>Figure 2.15   Consumer satisfaction with aspects of their fixed-line phone service (average out of five)</t>
    </r>
    <r>
      <rPr>
        <sz val="8"/>
        <color theme="1"/>
        <rFont val="Arial"/>
        <family val="2"/>
      </rPr>
      <t> </t>
    </r>
  </si>
  <si>
    <t>Your fixed-line phone service overall</t>
  </si>
  <si>
    <t>Quality of call</t>
  </si>
  <si>
    <t>Line rental costs</t>
  </si>
  <si>
    <t>Base: Australians aged 18 years and over who have used a fixed-line phone in the last six months; May 2018 (n=1,176) and May 2019 (n=997).</t>
  </si>
  <si>
    <t>Notes: Numbers may not add up due to rounding. ‘Don’t know’ and ‘Prefer not to say’ responses are excluded from analysis.</t>
  </si>
  <si>
    <r>
      <t>Figure 2.16  Consumer satisfaction with aspects of their internet service (average out of five)</t>
    </r>
    <r>
      <rPr>
        <sz val="8"/>
        <rFont val="Arial"/>
        <family val="2"/>
      </rPr>
      <t> </t>
    </r>
  </si>
  <si>
    <r>
      <t>Figure 2.17  Listening to radio, last seven days (percentage)</t>
    </r>
    <r>
      <rPr>
        <sz val="8"/>
        <color theme="1"/>
        <rFont val="Arial"/>
        <family val="2"/>
      </rPr>
      <t> </t>
    </r>
  </si>
  <si>
    <t>Your internet service overall</t>
  </si>
  <si>
    <t>Technical support</t>
  </si>
  <si>
    <t>Data speed</t>
  </si>
  <si>
    <t>Cost</t>
  </si>
  <si>
    <t>Speed of repairing faults</t>
  </si>
  <si>
    <t>Base: Australians aged 18 years and over who have internet access in their household May 2018 (n=1,994) and May 2018 (n=1,976).</t>
  </si>
  <si>
    <t>Base: Australians aged 18 and over who listened to the radio in the previous seven days (over the 12-months to June for each year).</t>
  </si>
  <si>
    <t>Note: Changes to Roy Morgan weighting methodology in 2014 may have resulted in some differences to 2014–15 data reported in previous Communications reports.</t>
  </si>
  <si>
    <t>Figure 2.18  Average time spent listening to the radio (AM, FM, DAB+ and online) in the previous seven days, May 2019</t>
  </si>
  <si>
    <t>35-54</t>
  </si>
  <si>
    <t>55-74</t>
  </si>
  <si>
    <t>75+</t>
  </si>
  <si>
    <t>AM radio in the car</t>
  </si>
  <si>
    <t>FM radio in the car</t>
  </si>
  <si>
    <t>Digital radio anywhere</t>
  </si>
  <si>
    <t>Radio online via the internet</t>
  </si>
  <si>
    <t>Spotify</t>
  </si>
  <si>
    <t>Apple Music</t>
  </si>
  <si>
    <t>Google Play Music</t>
  </si>
  <si>
    <t>ABC listen</t>
  </si>
  <si>
    <t>Other</t>
  </si>
  <si>
    <t>iHeartRadio</t>
  </si>
  <si>
    <t>iTunes Radio</t>
  </si>
  <si>
    <t>TuneIn</t>
  </si>
  <si>
    <r>
      <t>Figure 2.19  Music streaming services used in the last seven days (percentage)</t>
    </r>
    <r>
      <rPr>
        <sz val="8"/>
        <color theme="1"/>
        <rFont val="Arial"/>
        <family val="2"/>
      </rPr>
      <t> </t>
    </r>
  </si>
  <si>
    <t>Base: Australians aged 18 and over who used music streaming services in the last seven days; 2019 (n= 903), 2018 (n=843).</t>
  </si>
  <si>
    <t>Source: ACMA-commissioned survey, May 2018 and May 2019.</t>
  </si>
  <si>
    <t>65-74</t>
  </si>
  <si>
    <t>Jan-Jun 19</t>
  </si>
  <si>
    <t>Jul-Dec 18</t>
  </si>
  <si>
    <t>On Demand</t>
  </si>
  <si>
    <t>Live</t>
  </si>
  <si>
    <t>Source: Think TV, Fact Pack, H1 2019.</t>
  </si>
  <si>
    <t>Base: People aged 18 and over in the five mainland metropolitan markets (Sydney, Melbourne, Brisbane, Adelaide and Perth) for OzTAM, and for the combined regional markets (RegionalTAM).</t>
  </si>
  <si>
    <t>Note1: Definition of reach—the cumulative percentage or total (usually expressed in thousands) of a population that has been counted as viewers at least once during a specified interval. From 27 December 2015, figures are consolidated to 28 days.</t>
  </si>
  <si>
    <t>Note 2: Data in graph is only representative of those who are watching traditional FTA TV and does not include viewing of broadcasters online catch-up services or other online video viewing.</t>
  </si>
  <si>
    <r>
      <t xml:space="preserve">Source: </t>
    </r>
    <r>
      <rPr>
        <i/>
        <vertAlign val="superscript"/>
        <sz val="8"/>
        <color theme="1"/>
        <rFont val="Arial"/>
        <family val="2"/>
      </rPr>
      <t>©</t>
    </r>
    <r>
      <rPr>
        <i/>
        <sz val="8"/>
        <color theme="1"/>
        <rFont val="Arial"/>
        <family val="2"/>
      </rPr>
      <t xml:space="preserve">OzTAM Pty Limited and Regional TAM Pty Limited 2019. Apart from any use permitted under the </t>
    </r>
    <r>
      <rPr>
        <sz val="8"/>
        <color theme="1"/>
        <rFont val="Arial"/>
        <family val="2"/>
      </rPr>
      <t>Copyright Act 1968</t>
    </r>
    <r>
      <rPr>
        <i/>
        <sz val="8"/>
        <color theme="1"/>
        <rFont val="Arial"/>
        <family val="2"/>
      </rPr>
      <t>, the data may not be reproduced, published or communicated (electronically or in hard copy) without the prior written consent of OzTAM and/or RegionalTAM.</t>
    </r>
  </si>
  <si>
    <t>ABC i-view</t>
  </si>
  <si>
    <t>SBS on Demand</t>
  </si>
  <si>
    <t>Plus 7</t>
  </si>
  <si>
    <t>9 Now</t>
  </si>
  <si>
    <t>TenPlay</t>
  </si>
  <si>
    <t>Don't know</t>
  </si>
  <si>
    <t>Base: Australians aged 18 and over who watched catch-up TV for FTA programs in the last seven days; 2018 (n=498) and 2019 (n=765).</t>
  </si>
  <si>
    <t>Base: Australians aged 18 and over who have a television set in the home; 2017 (n=2,198), 2018 (n=1,805), 2019 (n=1,979).</t>
  </si>
  <si>
    <t>Note: Numbers may not add up to 100 per cent due to rounding.</t>
  </si>
  <si>
    <t>Source: ACMA-commissioned survey, June 2017, May 2018 and 2019.</t>
  </si>
  <si>
    <t>Netflix</t>
  </si>
  <si>
    <t>Foxtel</t>
  </si>
  <si>
    <t>Stan</t>
  </si>
  <si>
    <t>iTunes</t>
  </si>
  <si>
    <t>Foxtel Now</t>
  </si>
  <si>
    <t>Apple TV</t>
  </si>
  <si>
    <t>n/a</t>
  </si>
  <si>
    <t>Google Play</t>
  </si>
  <si>
    <t>Telstra TV</t>
  </si>
  <si>
    <t>Amazon Prime</t>
  </si>
  <si>
    <t>YouTube Premium</t>
  </si>
  <si>
    <t>Fetch TV</t>
  </si>
  <si>
    <t>Fetch on Optus</t>
  </si>
  <si>
    <t>Optus TV</t>
  </si>
  <si>
    <t>BigPond Movies</t>
  </si>
  <si>
    <t>Kayo</t>
  </si>
  <si>
    <t>Something else</t>
  </si>
  <si>
    <t>None Of These</t>
  </si>
  <si>
    <t>n/a=not available prior to 2019</t>
  </si>
  <si>
    <t xml:space="preserve">Base: Australians aged 18 and over who have a television set in the home; 2018 (n=1,805), 2019 (n=1,979). </t>
  </si>
  <si>
    <t xml:space="preserve">Note:. For 2018, Foxtel includes both Foxtel Play and Foxtel Now, which launched in June 2017 when Foxtel Play ceased. </t>
  </si>
  <si>
    <t>YouTube, excluding user generated content</t>
  </si>
  <si>
    <t>Foxtel, including Foxtel Now or Foxtel Go</t>
  </si>
  <si>
    <t>Some other video service</t>
  </si>
  <si>
    <t>BigPond movies or BigPond TV</t>
  </si>
  <si>
    <t>None</t>
  </si>
  <si>
    <t>Last 6 months</t>
  </si>
  <si>
    <t>last 7 days</t>
  </si>
  <si>
    <r>
      <t>Base</t>
    </r>
    <r>
      <rPr>
        <sz val="8"/>
        <color theme="1"/>
        <rFont val="Arial"/>
        <family val="2"/>
      </rPr>
      <t> </t>
    </r>
    <r>
      <rPr>
        <i/>
        <sz val="8"/>
        <color theme="1"/>
        <rFont val="Arial"/>
        <family val="2"/>
      </rPr>
      <t>: Australians aged 18 and over; 2019 (n=2,067).</t>
    </r>
  </si>
  <si>
    <t>Note: Foxtel online includes only online services Foxtel GO and Foxtel Now, and does not include those watching via a set-top box.</t>
  </si>
  <si>
    <t xml:space="preserve">Source: ACMA-commissioned survey, May 2019. </t>
  </si>
  <si>
    <t>FTA TV (including recorded)</t>
  </si>
  <si>
    <t>Online subscription service or pay-per-view</t>
  </si>
  <si>
    <t>Foxtel (including recorded)</t>
  </si>
  <si>
    <t>Other content online (including user generated)</t>
  </si>
  <si>
    <t>Catch-up TV or movies for free*</t>
  </si>
  <si>
    <t>Games online (watched or played)</t>
  </si>
  <si>
    <t>FTA=Free-to-air</t>
  </si>
  <si>
    <t>STV=Subscription TV</t>
  </si>
  <si>
    <t>*Excludes user-generated content.</t>
  </si>
  <si>
    <t>Base: Australians aged 18 and over who watched any FTA TV or online video content in the last seven days 2018 (n=1,891), 2019 (n=1929).</t>
  </si>
  <si>
    <t xml:space="preserve">Note: Numbers may not add up to 100 per cent due to rounding. </t>
  </si>
  <si>
    <t>STV or pay-per-view</t>
  </si>
  <si>
    <t>Other online content such as YouTube</t>
  </si>
  <si>
    <t>Played or watched games online</t>
  </si>
  <si>
    <t>% of time watching online</t>
  </si>
  <si>
    <t>TOTAL</t>
  </si>
  <si>
    <t>Base: Australians aged 18 and over who watched any FTA TV or online video content in the last seven days (n=1,891); 18–34 years (n=326), 35–54 years (n=592), 55–74 years (n=800), 75+ years (n=173).</t>
  </si>
  <si>
    <t>Note 1: Numbers may not add up to category totals due to rounding.</t>
  </si>
  <si>
    <t>Note 2: Other online excludes user-generated content.</t>
  </si>
  <si>
    <t>Note 3: Data label for values &lt;1 per cent are not displayed.</t>
  </si>
  <si>
    <t>Catch-up TV or movies for free</t>
  </si>
  <si>
    <t>Base: Australians aged 18 and over; 2018 (n=1,973), 2019 (n=2,067).</t>
  </si>
  <si>
    <t>Smart TV</t>
  </si>
  <si>
    <t>Google Chromecast</t>
  </si>
  <si>
    <t>Games consoles</t>
  </si>
  <si>
    <t>Freeview Plus</t>
  </si>
  <si>
    <t>Fetch TV set top box</t>
  </si>
  <si>
    <t>I don't stream video content</t>
  </si>
  <si>
    <r>
      <t>Base: Australians aged 18 and over who have a television set in the home, (</t>
    </r>
    <r>
      <rPr>
        <sz val="8"/>
        <color theme="1"/>
        <rFont val="Arial"/>
        <family val="2"/>
      </rPr>
      <t>  </t>
    </r>
    <r>
      <rPr>
        <i/>
        <sz val="8"/>
        <color theme="1"/>
        <rFont val="Arial"/>
        <family val="2"/>
      </rPr>
      <t>n=1,934).</t>
    </r>
  </si>
  <si>
    <r>
      <t>Note: Game consoles such as PlayStation, Xbox and Wii.</t>
    </r>
    <r>
      <rPr>
        <sz val="8"/>
        <color theme="1"/>
        <rFont val="Arial"/>
        <family val="2"/>
      </rPr>
      <t>   </t>
    </r>
  </si>
  <si>
    <t>TV</t>
  </si>
  <si>
    <t>Mobile phone</t>
  </si>
  <si>
    <t>Desktop or laptop computer</t>
  </si>
  <si>
    <t>Some other device</t>
  </si>
  <si>
    <t>FTA TV (live or recorded)</t>
  </si>
  <si>
    <t>Foxtel (live or recorded)</t>
  </si>
  <si>
    <t>Video content via an online subscription service</t>
  </si>
  <si>
    <t>Catch-up TV for FTA programs</t>
  </si>
  <si>
    <t>Movies or TV shows for free over the internet</t>
  </si>
  <si>
    <t>Other content online (including YouTube)</t>
  </si>
  <si>
    <t>FTA=Free-to-air TV</t>
  </si>
  <si>
    <t>Base: Australians aged 18 and over who in the last six months watched: FTA TV live or recorded (n=1,474), Foxtel or other STV channels live or recorded (n=551), video content via an online subscription service (n=720), catch-up TV for FTA programs (n=496), movies or TV shows for free over the internet (n=304), user-generated content on an online platform (n=715).</t>
  </si>
  <si>
    <t>Note: Data includes multiple responses. ‘Other free online video content’ excludes user-generated content. ‘Don’t know’ and ‘Prefer not to say’ responses are excluded from analysis.</t>
  </si>
  <si>
    <t>Source: ACMA-commissioned survey, May 2018.</t>
  </si>
  <si>
    <t>Source: ACMA-commissioned surveys, June 2017, May 2018 and May 2019, in the six months prior to May/June of each year.</t>
  </si>
  <si>
    <t xml:space="preserve">Figure 2.4 Method of internet access (percentage) </t>
  </si>
  <si>
    <r>
      <t>†</t>
    </r>
    <r>
      <rPr>
        <i/>
        <sz val="8"/>
        <color theme="1"/>
        <rFont val="Arial"/>
        <family val="2"/>
      </rPr>
      <t>Relates to use of the internet via a mobile phone handset in the prior six months.</t>
    </r>
  </si>
  <si>
    <t>Note 2: June 2015, 2016, 2017, 2018 and 2019 internet definitions include ADSL, cable, NBN, USB modem, portable wi-fi modem, SIM card for tablet, internet key and dial-up.</t>
  </si>
  <si>
    <t>Source: ACMA-commissioned survey June 2015, 2016 and 2017 and May 2018 and 2019, in the six months prior to May/June of each year.</t>
  </si>
  <si>
    <t>Total Fixed</t>
  </si>
  <si>
    <t>NBN</t>
  </si>
  <si>
    <t>Non-NBN</t>
  </si>
  <si>
    <t>Total mobile</t>
  </si>
  <si>
    <t>Postpaid</t>
  </si>
  <si>
    <t>Mobile broadband</t>
  </si>
  <si>
    <t>Prepaid</t>
  </si>
  <si>
    <t>Figure 2.11  Australians accessing online audio content in the last six months to May, by age, 2018 and 2019 (percentage)</t>
  </si>
  <si>
    <t>Base: Australians aged 18 and over who listened to the radio in the previous seven days (n=1,889); 18–34 years (n=299), 35–64 years (n=616), 65–74 years (n=786), 75+ years (n=188).</t>
  </si>
  <si>
    <t>Note 1: Numbers may not add up to category total due to rounding.</t>
  </si>
  <si>
    <t>Note 2: Data label for values &lt;1 per cent are not displayed.</t>
  </si>
  <si>
    <t>Note 3: Time spent listening to digital radio was only asked of those who live in metropolitan areas.</t>
  </si>
  <si>
    <t>Figure 2.20  FTA television viewing—average weekly cumulative reach (five minutes consecutive), five-city metropolitan and consolidated regional markets (percentage)</t>
  </si>
  <si>
    <t>Figure 2.22 Catch-up TV services used in the last seven days (percentage)</t>
  </si>
  <si>
    <t>Figure 2.23   Watched subscription or pay-as-you-go services in the last seven days (percentage)</t>
  </si>
  <si>
    <t>Figure 2.24  Number of subscription services in the household (percentage)</t>
  </si>
  <si>
    <t>Figure 2.25  Subscriptions or pay-as-you-go services Australians have in their household (percentage)</t>
  </si>
  <si>
    <t>Figure 2.26  Online video services used in the last six months and seven days (percentage)</t>
  </si>
  <si>
    <t>Figure 2.27  Time spent watching TV (live or recorded) or professional online video content, in the last seven days (percentage)</t>
  </si>
  <si>
    <t>STV=Subscription TV.</t>
  </si>
  <si>
    <t>FTA=Free-to-air TV.</t>
  </si>
  <si>
    <t>Figure 2.28  Time spent watching TV (live or recorded) and online video content by age (average hours)  </t>
  </si>
  <si>
    <t>Figure 2.29   Online content watched  (percentage)</t>
  </si>
  <si>
    <t>Figure 2.30  TV devices or services used for streaming video (percentage)</t>
  </si>
  <si>
    <t>Figure 2.31  Devices used for viewing different types of content (percentage)</t>
  </si>
  <si>
    <t xml:space="preserve">                   </t>
  </si>
  <si>
    <t>Other games console</t>
  </si>
  <si>
    <t>Portable games console</t>
  </si>
  <si>
    <t>mp3 player</t>
  </si>
  <si>
    <t>Source: ACCC, Internet Activity Record Keeping Rule (RKR), June 2019 report.</t>
  </si>
  <si>
    <t>Note: ACCC is the new data provider. The ACCC published its Internet Activity Report for the firs time in June 2019.</t>
  </si>
  <si>
    <t xml:space="preserve">Prior to that, the ABS published Internet Activity Survey results. </t>
  </si>
  <si>
    <t>20+</t>
  </si>
  <si>
    <t>AM radio at home or somewhere else</t>
  </si>
  <si>
    <t>FM radio at home or somewhere else</t>
  </si>
  <si>
    <t>Metropolitan</t>
  </si>
  <si>
    <t>Regional</t>
  </si>
  <si>
    <t>Figure 2.21 Broadcaster video on demand (BVOD) total hours viewed (millions)</t>
  </si>
  <si>
    <t>1+ services</t>
  </si>
  <si>
    <t>4+ services</t>
  </si>
  <si>
    <t>3 services</t>
  </si>
  <si>
    <t>2 services</t>
  </si>
  <si>
    <t>1 service</t>
  </si>
  <si>
    <t>&lt;1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</si>
</sst>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0"/>
    <numFmt numFmtId="165" formatCode="0.0"/>
    <numFmt numFmtId="166" formatCode="###0.0"/>
    <numFmt numFmtId="167" formatCode="_-* #,##0_-;\-* #,##0_-;_-* &quot;-&quot;??_-;_-@_-"/>
  </numFmts>
  <fonts count="21" x14ac:knownFonts="1">
    <font>
      <sz val="11"/>
      <color theme="1"/>
      <name val="Calibri"/>
      <family val="2"/>
      <scheme val="minor"/>
    </font>
    <font>
      <sz val="10"/>
      <name val="Arial"/>
      <family val="2"/>
    </font>
    <font>
      <sz val="9"/>
      <color indexed="8"/>
      <name val="Arial"/>
      <family val="2"/>
    </font>
    <font>
      <sz val="10"/>
      <color theme="1"/>
      <name val="Arial"/>
      <family val="2"/>
    </font>
    <font>
      <sz val="8"/>
      <color theme="1"/>
      <name val="Arial"/>
      <family val="2"/>
    </font>
    <font>
      <i/>
      <sz val="8"/>
      <color theme="1"/>
      <name val="Arial"/>
      <family val="2"/>
    </font>
    <font>
      <sz val="9"/>
      <name val="Arial"/>
      <family val="2"/>
    </font>
    <font>
      <i/>
      <vertAlign val="superscript"/>
      <sz val="8"/>
      <color theme="1"/>
      <name val="Arial"/>
      <family val="2"/>
    </font>
    <font>
      <sz val="12"/>
      <color theme="1"/>
      <name val="Calibri"/>
      <family val="2"/>
      <scheme val="minor"/>
    </font>
    <font>
      <sz val="11"/>
      <color theme="1"/>
      <name val="Calibri"/>
      <family val="2"/>
      <scheme val="minor"/>
    </font>
    <font>
      <sz val="10"/>
      <color rgb="FF323232"/>
      <name val="Arial"/>
      <family val="2"/>
    </font>
    <font>
      <sz val="11"/>
      <color theme="1"/>
      <name val="Arial"/>
      <family val="2"/>
    </font>
    <font>
      <i/>
      <sz val="9"/>
      <color theme="1"/>
      <name val="Arial"/>
      <family val="2"/>
    </font>
    <font>
      <sz val="9"/>
      <color theme="1"/>
      <name val="Arial"/>
      <family val="2"/>
    </font>
    <font>
      <sz val="10"/>
      <color indexed="8"/>
      <name val="Arial"/>
      <family val="2"/>
    </font>
    <font>
      <sz val="8"/>
      <name val="Arial"/>
      <family val="2"/>
    </font>
    <font>
      <b/>
      <sz val="10"/>
      <color theme="1"/>
      <name val="Arial"/>
      <family val="2"/>
    </font>
    <font>
      <u/>
      <sz val="11"/>
      <color theme="10"/>
      <name val="Calibri"/>
      <family val="2"/>
      <scheme val="minor"/>
    </font>
    <font>
      <i/>
      <u/>
      <sz val="8"/>
      <color theme="10"/>
      <name val="Arial"/>
      <family val="2"/>
    </font>
    <font>
      <i/>
      <sz val="11"/>
      <color theme="1"/>
      <name val="Calibri"/>
      <family val="2"/>
      <scheme val="minor"/>
    </font>
    <font>
      <i/>
      <sz val="10"/>
      <color theme="1"/>
      <name val="Arial"/>
      <family val="2"/>
    </font>
  </fonts>
  <fills count="2">
    <fill>
      <patternFill patternType="none"/>
    </fill>
    <fill>
      <patternFill patternType="gray125"/>
    </fill>
  </fills>
  <borders count="1">
    <border>
      <left/>
      <right/>
      <top/>
      <bottom/>
      <diagonal/>
    </border>
  </borders>
  <cellStyleXfs count="21">
    <xf numFmtId="0" fontId="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9" fontId="9" fillId="0" borderId="0" applyFont="0" applyFill="0" applyBorder="0" applyAlignment="0" applyProtection="0"/>
    <xf numFmtId="0" fontId="1" fillId="0" borderId="0"/>
    <xf numFmtId="0" fontId="1" fillId="0" borderId="0"/>
    <xf numFmtId="0" fontId="1" fillId="0" borderId="0"/>
    <xf numFmtId="0" fontId="1" fillId="0" borderId="0"/>
    <xf numFmtId="0" fontId="17"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43" fontId="9" fillId="0" borderId="0" applyFont="0" applyFill="0" applyBorder="0" applyAlignment="0" applyProtection="0"/>
  </cellStyleXfs>
  <cellXfs count="66">
    <xf numFmtId="0" fontId="0" fillId="0" borderId="0" xfId="0"/>
    <xf numFmtId="17" fontId="0" fillId="0" borderId="0" xfId="0" applyNumberFormat="1"/>
    <xf numFmtId="0" fontId="4" fillId="0" borderId="0" xfId="0" applyFont="1" applyAlignment="1">
      <alignment vertical="center"/>
    </xf>
    <xf numFmtId="0" fontId="5" fillId="0" borderId="0" xfId="0" applyFont="1" applyAlignment="1">
      <alignment vertical="center"/>
    </xf>
    <xf numFmtId="0" fontId="3" fillId="0" borderId="0" xfId="0" applyFont="1"/>
    <xf numFmtId="0" fontId="7" fillId="0" borderId="0" xfId="0" applyFont="1" applyAlignment="1">
      <alignment vertical="center"/>
    </xf>
    <xf numFmtId="0" fontId="6" fillId="0" borderId="0" xfId="4" applyFont="1" applyAlignment="1">
      <alignment horizontal="left" vertical="top" wrapText="1"/>
    </xf>
    <xf numFmtId="0" fontId="8" fillId="0" borderId="0" xfId="0" applyFont="1"/>
    <xf numFmtId="0" fontId="10" fillId="0" borderId="0" xfId="0" applyFont="1" applyFill="1" applyAlignment="1">
      <alignment vertical="center"/>
    </xf>
    <xf numFmtId="0" fontId="5" fillId="0" borderId="0" xfId="0" applyFont="1"/>
    <xf numFmtId="0" fontId="3" fillId="0" borderId="0" xfId="0" applyFont="1" applyAlignment="1">
      <alignment vertical="center"/>
    </xf>
    <xf numFmtId="1" fontId="10" fillId="0" borderId="0" xfId="0" applyNumberFormat="1" applyFont="1" applyFill="1" applyAlignment="1">
      <alignment vertical="center"/>
    </xf>
    <xf numFmtId="1" fontId="0" fillId="0" borderId="0" xfId="0" applyNumberFormat="1" applyAlignment="1">
      <alignment horizontal="right"/>
    </xf>
    <xf numFmtId="17" fontId="3" fillId="0" borderId="0" xfId="0" applyNumberFormat="1" applyFont="1"/>
    <xf numFmtId="164" fontId="1" fillId="0" borderId="0" xfId="4" applyNumberFormat="1" applyFont="1" applyFill="1" applyAlignment="1">
      <alignment horizontal="right" vertical="top"/>
    </xf>
    <xf numFmtId="1" fontId="3" fillId="0" borderId="0" xfId="0" applyNumberFormat="1" applyFont="1" applyFill="1"/>
    <xf numFmtId="0" fontId="11" fillId="0" borderId="0" xfId="0" applyFont="1"/>
    <xf numFmtId="1" fontId="3" fillId="0" borderId="0" xfId="0" applyNumberFormat="1" applyFont="1"/>
    <xf numFmtId="0" fontId="12" fillId="0" borderId="0" xfId="0" applyFont="1" applyAlignment="1">
      <alignment vertical="center"/>
    </xf>
    <xf numFmtId="0" fontId="13" fillId="0" borderId="0" xfId="0" applyFont="1"/>
    <xf numFmtId="0" fontId="1" fillId="0" borderId="0" xfId="0" applyFont="1" applyFill="1" applyBorder="1"/>
    <xf numFmtId="17" fontId="1" fillId="0" borderId="0" xfId="0" applyNumberFormat="1" applyFont="1" applyFill="1" applyBorder="1"/>
    <xf numFmtId="0" fontId="1" fillId="0" borderId="0" xfId="2" applyFont="1" applyFill="1" applyBorder="1" applyAlignment="1">
      <alignment horizontal="left" vertical="top" wrapText="1"/>
    </xf>
    <xf numFmtId="1" fontId="1" fillId="0" borderId="0" xfId="3" applyNumberFormat="1" applyFont="1" applyFill="1" applyBorder="1" applyAlignment="1">
      <alignment horizontal="right" vertical="top"/>
    </xf>
    <xf numFmtId="1" fontId="1" fillId="0" borderId="0" xfId="0" applyNumberFormat="1" applyFont="1" applyFill="1" applyBorder="1"/>
    <xf numFmtId="0" fontId="3" fillId="0" borderId="0" xfId="0" applyFont="1" applyFill="1"/>
    <xf numFmtId="17" fontId="3" fillId="0" borderId="0" xfId="0" applyNumberFormat="1" applyFont="1" applyFill="1"/>
    <xf numFmtId="0" fontId="1" fillId="0" borderId="0" xfId="0" applyFont="1" applyFill="1"/>
    <xf numFmtId="0" fontId="1" fillId="0" borderId="0" xfId="5" applyFont="1" applyFill="1" applyAlignment="1">
      <alignment vertical="top" wrapText="1"/>
    </xf>
    <xf numFmtId="1" fontId="14" fillId="0" borderId="0" xfId="6" applyNumberFormat="1" applyFont="1" applyFill="1" applyAlignment="1">
      <alignment horizontal="right" vertical="top"/>
    </xf>
    <xf numFmtId="1" fontId="14" fillId="0" borderId="0" xfId="7" applyNumberFormat="1" applyFont="1" applyFill="1" applyAlignment="1">
      <alignment horizontal="right" vertical="top"/>
    </xf>
    <xf numFmtId="0" fontId="1" fillId="0" borderId="0" xfId="9" applyFont="1" applyAlignment="1">
      <alignment horizontal="left" vertical="top" wrapText="1"/>
    </xf>
    <xf numFmtId="165" fontId="3" fillId="0" borderId="0" xfId="0" applyNumberFormat="1" applyFont="1"/>
    <xf numFmtId="0" fontId="1" fillId="0" borderId="0" xfId="10" applyFont="1" applyAlignment="1">
      <alignment horizontal="left" vertical="top" wrapText="1"/>
    </xf>
    <xf numFmtId="166" fontId="14" fillId="0" borderId="0" xfId="10" applyNumberFormat="1" applyFont="1" applyAlignment="1">
      <alignment horizontal="right" vertical="top"/>
    </xf>
    <xf numFmtId="0" fontId="10" fillId="0" borderId="0" xfId="0" applyFont="1" applyAlignment="1">
      <alignment vertical="center"/>
    </xf>
    <xf numFmtId="1" fontId="3" fillId="0" borderId="0" xfId="0" applyNumberFormat="1" applyFont="1" applyAlignment="1">
      <alignment horizontal="right" vertical="top"/>
    </xf>
    <xf numFmtId="0" fontId="1" fillId="0" borderId="0" xfId="11" applyFont="1" applyAlignment="1">
      <alignment horizontal="left" vertical="top" wrapText="1"/>
    </xf>
    <xf numFmtId="166" fontId="1" fillId="0" borderId="0" xfId="11" applyNumberFormat="1" applyFont="1" applyAlignment="1">
      <alignment horizontal="right" vertical="top"/>
    </xf>
    <xf numFmtId="165" fontId="16" fillId="0" borderId="0" xfId="0" applyNumberFormat="1" applyFont="1"/>
    <xf numFmtId="0" fontId="6" fillId="0" borderId="0" xfId="12" applyFont="1" applyAlignment="1">
      <alignment vertical="top"/>
    </xf>
    <xf numFmtId="1" fontId="2" fillId="0" borderId="0" xfId="12" applyNumberFormat="1" applyFont="1" applyAlignment="1">
      <alignment horizontal="right" vertical="top"/>
    </xf>
    <xf numFmtId="0" fontId="18" fillId="0" borderId="0" xfId="13" applyFont="1" applyAlignment="1">
      <alignment vertical="center"/>
    </xf>
    <xf numFmtId="0" fontId="6" fillId="0" borderId="0" xfId="14" applyFont="1" applyAlignment="1">
      <alignment horizontal="left" vertical="top" wrapText="1"/>
    </xf>
    <xf numFmtId="1" fontId="6" fillId="0" borderId="0" xfId="14" applyNumberFormat="1" applyFont="1" applyAlignment="1">
      <alignment horizontal="right" vertical="top"/>
    </xf>
    <xf numFmtId="1" fontId="2" fillId="0" borderId="0" xfId="15" applyNumberFormat="1" applyFont="1" applyAlignment="1">
      <alignment horizontal="right" vertical="top"/>
    </xf>
    <xf numFmtId="17" fontId="13" fillId="0" borderId="0" xfId="0" applyNumberFormat="1" applyFont="1"/>
    <xf numFmtId="1" fontId="13" fillId="0" borderId="0" xfId="0" applyNumberFormat="1" applyFont="1"/>
    <xf numFmtId="166" fontId="14" fillId="0" borderId="0" xfId="16" applyNumberFormat="1" applyFont="1" applyAlignment="1">
      <alignment horizontal="right" vertical="top"/>
    </xf>
    <xf numFmtId="166" fontId="3" fillId="0" borderId="0" xfId="0" applyNumberFormat="1" applyFont="1"/>
    <xf numFmtId="9" fontId="3" fillId="0" borderId="0" xfId="8" applyFont="1"/>
    <xf numFmtId="0" fontId="1" fillId="0" borderId="0" xfId="17" applyFont="1" applyAlignment="1">
      <alignment horizontal="left" vertical="top"/>
    </xf>
    <xf numFmtId="1" fontId="1" fillId="0" borderId="0" xfId="17" applyNumberFormat="1" applyFont="1" applyAlignment="1">
      <alignment horizontal="right" vertical="top"/>
    </xf>
    <xf numFmtId="0" fontId="1" fillId="0" borderId="0" xfId="18" applyFont="1" applyAlignment="1">
      <alignment horizontal="left" vertical="top"/>
    </xf>
    <xf numFmtId="1" fontId="1" fillId="0" borderId="0" xfId="19" applyNumberFormat="1" applyFont="1" applyAlignment="1">
      <alignment horizontal="right" vertical="top"/>
    </xf>
    <xf numFmtId="17" fontId="3" fillId="0" borderId="0" xfId="0" applyNumberFormat="1" applyFont="1" applyFill="1" applyAlignment="1"/>
    <xf numFmtId="1" fontId="14" fillId="0" borderId="0" xfId="1" applyNumberFormat="1" applyFont="1" applyFill="1" applyAlignment="1">
      <alignment horizontal="right" vertical="top"/>
    </xf>
    <xf numFmtId="1" fontId="3" fillId="0" borderId="0" xfId="0" applyNumberFormat="1" applyFont="1" applyFill="1" applyAlignment="1">
      <alignment horizontal="right"/>
    </xf>
    <xf numFmtId="0" fontId="3" fillId="0" borderId="0" xfId="0" applyFont="1" applyFill="1" applyAlignment="1">
      <alignment horizontal="right"/>
    </xf>
    <xf numFmtId="0" fontId="19" fillId="0" borderId="0" xfId="0" applyFont="1"/>
    <xf numFmtId="167" fontId="3" fillId="0" borderId="0" xfId="20" applyNumberFormat="1" applyFont="1"/>
    <xf numFmtId="0" fontId="20" fillId="0" borderId="0" xfId="0" applyFont="1"/>
    <xf numFmtId="166" fontId="14" fillId="0" borderId="0" xfId="16" applyNumberFormat="1" applyFont="1" applyFill="1" applyAlignment="1">
      <alignment horizontal="right" vertical="top"/>
    </xf>
    <xf numFmtId="166" fontId="3" fillId="0" borderId="0" xfId="0" applyNumberFormat="1" applyFont="1" applyFill="1"/>
    <xf numFmtId="9" fontId="3" fillId="0" borderId="0" xfId="8" applyFont="1" applyFill="1"/>
    <xf numFmtId="1" fontId="1" fillId="0" borderId="0" xfId="19" applyNumberFormat="1" applyFont="1" applyFill="1" applyAlignment="1">
      <alignment horizontal="right" vertical="top"/>
    </xf>
  </cellXfs>
  <cellStyles count="21">
    <cellStyle name="Comma" xfId="20" builtinId="3"/>
    <cellStyle name="Hyperlink" xfId="13" builtinId="8"/>
    <cellStyle name="Normal" xfId="0" builtinId="0"/>
    <cellStyle name="Normal_Fig 2.1_1" xfId="1" xr:uid="{F8D024A4-F874-4B90-9C61-1B30B57017EA}"/>
    <cellStyle name="Normal_fIG 2.10" xfId="6" xr:uid="{B86DEEA1-25BC-41FA-B989-2B0767770E06}"/>
    <cellStyle name="Normal_Fig 2.16" xfId="9" xr:uid="{9A11A058-0941-44CA-BB17-71A74EE1E567}"/>
    <cellStyle name="Normal_Fig 2.17" xfId="10" xr:uid="{32754F93-8A63-44E5-8BBB-0DAD6CC1E498}"/>
    <cellStyle name="Normal_Fig 2.18" xfId="11" xr:uid="{BA08B8EE-508C-4A31-98FD-0C13311DB4C9}"/>
    <cellStyle name="Normal_Fig 2.2" xfId="2" xr:uid="{8EACFDE1-2D82-4E86-9303-5110A5207C44}"/>
    <cellStyle name="Normal_Fig 2.2_2" xfId="3" xr:uid="{D055D245-8DC7-4BA6-821F-8D6AE99269BD}"/>
    <cellStyle name="Normal_Fig 2.21" xfId="12" xr:uid="{493CB840-196B-4B8F-A53A-BDEC5990FE54}"/>
    <cellStyle name="Normal_Fig 2.25" xfId="14" xr:uid="{6F1F24A4-DB73-42DB-979D-E7FF48FE437D}"/>
    <cellStyle name="Normal_Fig 2.25_1" xfId="15" xr:uid="{1AF5B4E0-300B-48EB-B0DA-BC4372EA5888}"/>
    <cellStyle name="Normal_Fig 2.26_1" xfId="17" xr:uid="{676104C9-7E3B-4318-A9B8-C1C05B30BB80}"/>
    <cellStyle name="Normal_Fig 2.27" xfId="18" xr:uid="{40B10E3F-1B83-41F0-9573-D1BEB0E2EC4F}"/>
    <cellStyle name="Normal_Fig 2.27_1" xfId="19" xr:uid="{55D71156-B424-4CAB-A129-CD5B4AB95960}"/>
    <cellStyle name="Normal_Fig 2.35_1" xfId="16" xr:uid="{036F44A7-FE3A-4B3A-B1E1-492F870A1B98}"/>
    <cellStyle name="Normal_Fig 2.6" xfId="4" xr:uid="{44956C66-2C2D-41D5-810B-65A08CF1A39D}"/>
    <cellStyle name="Normal_Sheet8" xfId="5" xr:uid="{A3C26B85-C047-4744-AA8A-BF5A8E074A34}"/>
    <cellStyle name="Normal_Sheet8_1" xfId="7" xr:uid="{4EDE4878-1156-4FE8-B6EA-F51DF591D479}"/>
    <cellStyle name="Percent" xfId="8"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tyles" Target="styles.xml"/><Relationship Id="rId38"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theme" Target="theme/theme1.xml"/><Relationship Id="rId37"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21.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s://thinktv.com.au/wp-content/uploads/2019/08/FACT-PACK-H1-2019_020919_Public.pdf" TargetMode="External"/></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84A1E9-BAAE-41CE-855D-CB0E697CC1CA}">
  <dimension ref="A1:F18"/>
  <sheetViews>
    <sheetView tabSelected="1" zoomScale="99" zoomScaleNormal="99" workbookViewId="0">
      <selection activeCell="C37" sqref="C37"/>
    </sheetView>
  </sheetViews>
  <sheetFormatPr defaultRowHeight="14.4" x14ac:dyDescent="0.3"/>
  <cols>
    <col min="1" max="1" width="37.77734375" customWidth="1"/>
  </cols>
  <sheetData>
    <row r="1" spans="1:6" s="4" customFormat="1" ht="13.2" x14ac:dyDescent="0.25">
      <c r="A1" s="4" t="s">
        <v>5</v>
      </c>
    </row>
    <row r="2" spans="1:6" s="4" customFormat="1" ht="13.2" x14ac:dyDescent="0.25"/>
    <row r="3" spans="1:6" s="4" customFormat="1" ht="13.2" x14ac:dyDescent="0.25">
      <c r="A3" s="25"/>
      <c r="B3" s="55">
        <v>43586</v>
      </c>
      <c r="C3" s="55">
        <v>43221</v>
      </c>
      <c r="D3" s="55">
        <v>42887</v>
      </c>
      <c r="E3" s="55">
        <v>42522</v>
      </c>
      <c r="F3" s="55">
        <v>42125</v>
      </c>
    </row>
    <row r="4" spans="1:6" s="4" customFormat="1" ht="13.2" x14ac:dyDescent="0.25">
      <c r="A4" s="25" t="s">
        <v>0</v>
      </c>
      <c r="B4" s="56">
        <v>93.948796765305417</v>
      </c>
      <c r="C4" s="57">
        <v>95.699137628120241</v>
      </c>
      <c r="D4" s="57">
        <v>94.620512134499876</v>
      </c>
      <c r="E4" s="58">
        <v>92</v>
      </c>
      <c r="F4" s="58">
        <v>94</v>
      </c>
    </row>
    <row r="5" spans="1:6" s="4" customFormat="1" ht="13.2" x14ac:dyDescent="0.25">
      <c r="A5" s="25" t="s">
        <v>1</v>
      </c>
      <c r="B5" s="56">
        <v>86.240919198291593</v>
      </c>
      <c r="C5" s="57">
        <v>85.836421036620379</v>
      </c>
      <c r="D5" s="57">
        <v>85.602135722671193</v>
      </c>
      <c r="E5" s="58">
        <v>83</v>
      </c>
      <c r="F5" s="58">
        <v>84</v>
      </c>
    </row>
    <row r="6" spans="1:6" s="4" customFormat="1" ht="13.2" x14ac:dyDescent="0.25">
      <c r="A6" s="25" t="s">
        <v>2</v>
      </c>
      <c r="B6" s="56">
        <v>79.828619115914634</v>
      </c>
      <c r="C6" s="57">
        <v>80.444110316915214</v>
      </c>
      <c r="D6" s="57">
        <v>79.064206455770631</v>
      </c>
      <c r="E6" s="58">
        <v>82</v>
      </c>
      <c r="F6" s="58">
        <v>86</v>
      </c>
    </row>
    <row r="7" spans="1:6" s="4" customFormat="1" ht="13.2" x14ac:dyDescent="0.25">
      <c r="A7" s="27" t="s">
        <v>6</v>
      </c>
      <c r="B7" s="56">
        <v>63.224692426024539</v>
      </c>
      <c r="C7" s="57">
        <v>66.118270802761998</v>
      </c>
      <c r="D7" s="57">
        <v>63.245950338800313</v>
      </c>
      <c r="E7" s="58">
        <v>64</v>
      </c>
      <c r="F7" s="58">
        <v>65</v>
      </c>
    </row>
    <row r="8" spans="1:6" s="4" customFormat="1" ht="13.2" x14ac:dyDescent="0.25">
      <c r="A8" s="25" t="s">
        <v>3</v>
      </c>
      <c r="B8" s="56">
        <v>60.297155177333956</v>
      </c>
      <c r="C8" s="57">
        <v>64.194690004663556</v>
      </c>
      <c r="D8" s="57">
        <v>59.889705625267311</v>
      </c>
      <c r="E8" s="58"/>
      <c r="F8" s="58"/>
    </row>
    <row r="9" spans="1:6" s="4" customFormat="1" ht="13.2" x14ac:dyDescent="0.25">
      <c r="A9" s="25" t="s">
        <v>4</v>
      </c>
      <c r="B9" s="56">
        <v>44.037388707821705</v>
      </c>
      <c r="C9" s="57">
        <v>48.440382255245829</v>
      </c>
      <c r="D9" s="57">
        <v>54.181116224537753</v>
      </c>
      <c r="E9" s="58">
        <v>67</v>
      </c>
      <c r="F9" s="58">
        <v>68</v>
      </c>
    </row>
    <row r="10" spans="1:6" s="4" customFormat="1" x14ac:dyDescent="0.3">
      <c r="A10"/>
      <c r="B10"/>
      <c r="C10"/>
      <c r="D10"/>
      <c r="E10"/>
      <c r="F10"/>
    </row>
    <row r="11" spans="1:6" x14ac:dyDescent="0.3">
      <c r="A11" s="3" t="s">
        <v>7</v>
      </c>
    </row>
    <row r="12" spans="1:6" x14ac:dyDescent="0.3">
      <c r="A12" s="3" t="s">
        <v>8</v>
      </c>
    </row>
    <row r="13" spans="1:6" x14ac:dyDescent="0.3">
      <c r="A13" s="3" t="s">
        <v>9</v>
      </c>
    </row>
    <row r="14" spans="1:6" x14ac:dyDescent="0.3">
      <c r="A14" s="3" t="s">
        <v>10</v>
      </c>
    </row>
    <row r="18" spans="1:1" x14ac:dyDescent="0.3">
      <c r="A18" t="s">
        <v>284</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E4B510-1AEB-4059-9F99-B83E5A34B6F9}">
  <dimension ref="A1:E15"/>
  <sheetViews>
    <sheetView zoomScale="107" zoomScaleNormal="107" workbookViewId="0">
      <selection activeCell="F6" sqref="F6"/>
    </sheetView>
  </sheetViews>
  <sheetFormatPr defaultRowHeight="14.4" x14ac:dyDescent="0.3"/>
  <sheetData>
    <row r="1" spans="1:5" s="4" customFormat="1" ht="13.2" x14ac:dyDescent="0.25">
      <c r="A1" s="4" t="s">
        <v>11</v>
      </c>
    </row>
    <row r="2" spans="1:5" s="4" customFormat="1" ht="13.2" x14ac:dyDescent="0.25"/>
    <row r="3" spans="1:5" s="4" customFormat="1" ht="13.2" x14ac:dyDescent="0.25">
      <c r="A3" s="20"/>
      <c r="B3" s="21">
        <v>43586</v>
      </c>
      <c r="C3" s="21">
        <v>43221</v>
      </c>
      <c r="D3" s="21">
        <v>42887</v>
      </c>
      <c r="E3" s="21"/>
    </row>
    <row r="4" spans="1:5" s="4" customFormat="1" ht="13.2" x14ac:dyDescent="0.25">
      <c r="A4" s="22" t="s">
        <v>12</v>
      </c>
      <c r="B4" s="23">
        <v>44.069145208949692</v>
      </c>
      <c r="C4" s="23">
        <v>48.431848951015446</v>
      </c>
      <c r="D4" s="24">
        <v>54.159227609627017</v>
      </c>
      <c r="E4" s="24"/>
    </row>
    <row r="5" spans="1:5" s="4" customFormat="1" ht="13.2" x14ac:dyDescent="0.25">
      <c r="A5" s="22" t="s">
        <v>13</v>
      </c>
      <c r="B5" s="23">
        <v>15.119953907565812</v>
      </c>
      <c r="C5" s="23">
        <v>20.616253705671323</v>
      </c>
      <c r="D5" s="23">
        <v>25.36236281166077</v>
      </c>
      <c r="E5" s="23"/>
    </row>
    <row r="6" spans="1:5" s="4" customFormat="1" ht="13.2" x14ac:dyDescent="0.25">
      <c r="A6" s="22" t="s">
        <v>14</v>
      </c>
      <c r="B6" s="23">
        <v>27.050420026372183</v>
      </c>
      <c r="C6" s="23">
        <v>35.034981220846468</v>
      </c>
      <c r="D6" s="23">
        <v>40.197892467263685</v>
      </c>
      <c r="E6" s="23"/>
    </row>
    <row r="7" spans="1:5" s="4" customFormat="1" ht="13.2" x14ac:dyDescent="0.25">
      <c r="A7" s="22" t="s">
        <v>15</v>
      </c>
      <c r="B7" s="23">
        <v>47.510084740550226</v>
      </c>
      <c r="C7" s="23">
        <v>53.968704514145529</v>
      </c>
      <c r="D7" s="23">
        <v>67.633796428505946</v>
      </c>
      <c r="E7" s="23"/>
    </row>
    <row r="8" spans="1:5" s="4" customFormat="1" ht="13.2" x14ac:dyDescent="0.25">
      <c r="A8" s="22" t="s">
        <v>16</v>
      </c>
      <c r="B8" s="23">
        <v>65.571897858434383</v>
      </c>
      <c r="C8" s="23">
        <v>64.960821428989462</v>
      </c>
      <c r="D8" s="23">
        <v>71.049263517040558</v>
      </c>
      <c r="E8" s="23"/>
    </row>
    <row r="9" spans="1:5" s="4" customFormat="1" ht="13.2" x14ac:dyDescent="0.25">
      <c r="A9" s="22" t="s">
        <v>159</v>
      </c>
      <c r="B9" s="23">
        <v>76</v>
      </c>
      <c r="C9" s="23">
        <v>77</v>
      </c>
      <c r="D9" s="23">
        <v>81</v>
      </c>
      <c r="E9" s="23"/>
    </row>
    <row r="10" spans="1:5" x14ac:dyDescent="0.3">
      <c r="A10" s="22" t="s">
        <v>143</v>
      </c>
      <c r="B10" s="23">
        <v>83</v>
      </c>
      <c r="C10" s="23">
        <v>81</v>
      </c>
      <c r="D10" s="23">
        <v>91</v>
      </c>
    </row>
    <row r="11" spans="1:5" x14ac:dyDescent="0.3">
      <c r="A11" s="3" t="s">
        <v>9</v>
      </c>
    </row>
    <row r="12" spans="1:5" x14ac:dyDescent="0.3">
      <c r="A12" s="3" t="s">
        <v>254</v>
      </c>
    </row>
    <row r="13" spans="1:5" x14ac:dyDescent="0.3">
      <c r="A13" s="3"/>
    </row>
    <row r="14" spans="1:5" x14ac:dyDescent="0.3">
      <c r="A14" s="3"/>
    </row>
    <row r="15" spans="1:5" x14ac:dyDescent="0.3">
      <c r="A15" s="2"/>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D88139-479D-4A82-828A-C0B2CA7FFE1B}">
  <dimension ref="A1:F8"/>
  <sheetViews>
    <sheetView zoomScale="99" zoomScaleNormal="99" workbookViewId="0">
      <selection activeCell="J18" sqref="J18"/>
    </sheetView>
  </sheetViews>
  <sheetFormatPr defaultRowHeight="14.4" x14ac:dyDescent="0.3"/>
  <cols>
    <col min="1" max="1" width="22.88671875" customWidth="1"/>
  </cols>
  <sheetData>
    <row r="1" spans="1:6" s="4" customFormat="1" ht="13.2" x14ac:dyDescent="0.25">
      <c r="A1" s="4" t="s">
        <v>17</v>
      </c>
    </row>
    <row r="2" spans="1:6" s="4" customFormat="1" ht="13.2" x14ac:dyDescent="0.25"/>
    <row r="3" spans="1:6" s="4" customFormat="1" x14ac:dyDescent="0.3">
      <c r="A3"/>
      <c r="B3" s="4" t="s">
        <v>22</v>
      </c>
      <c r="C3" s="4" t="s">
        <v>21</v>
      </c>
      <c r="D3" s="4" t="s">
        <v>20</v>
      </c>
      <c r="E3" s="4" t="s">
        <v>19</v>
      </c>
      <c r="F3" s="4" t="s">
        <v>18</v>
      </c>
    </row>
    <row r="4" spans="1:6" s="4" customFormat="1" ht="13.2" x14ac:dyDescent="0.25">
      <c r="A4" s="4" t="s">
        <v>23</v>
      </c>
      <c r="B4" s="17">
        <v>50.8</v>
      </c>
      <c r="C4" s="17">
        <v>40.9</v>
      </c>
      <c r="D4" s="17">
        <v>35.6</v>
      </c>
      <c r="E4" s="17">
        <v>31.3</v>
      </c>
      <c r="F4" s="17">
        <v>29.099999999999998</v>
      </c>
    </row>
    <row r="5" spans="1:6" s="4" customFormat="1" ht="13.2" x14ac:dyDescent="0.25">
      <c r="A5" s="4" t="s">
        <v>24</v>
      </c>
      <c r="B5" s="17">
        <v>16.100000000000001</v>
      </c>
      <c r="C5" s="17">
        <v>15.7</v>
      </c>
      <c r="D5" s="17">
        <v>18.899999999999999</v>
      </c>
      <c r="E5" s="17">
        <v>20.5</v>
      </c>
      <c r="F5" s="17">
        <v>21</v>
      </c>
    </row>
    <row r="7" spans="1:6" x14ac:dyDescent="0.3">
      <c r="A7" s="3" t="s">
        <v>25</v>
      </c>
    </row>
    <row r="8" spans="1:6" x14ac:dyDescent="0.3">
      <c r="A8" s="3" t="s">
        <v>26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3C4138-1396-483F-BA73-EF842322C8A1}">
  <dimension ref="A1:F12"/>
  <sheetViews>
    <sheetView zoomScale="102" zoomScaleNormal="102" workbookViewId="0">
      <selection activeCell="B3" sqref="B3:F4"/>
    </sheetView>
  </sheetViews>
  <sheetFormatPr defaultRowHeight="14.4" x14ac:dyDescent="0.3"/>
  <cols>
    <col min="1" max="1" width="37.5546875" customWidth="1"/>
  </cols>
  <sheetData>
    <row r="1" spans="1:6" s="4" customFormat="1" ht="13.2" x14ac:dyDescent="0.25">
      <c r="A1" s="4" t="s">
        <v>255</v>
      </c>
    </row>
    <row r="2" spans="1:6" s="4" customFormat="1" ht="13.2" x14ac:dyDescent="0.25"/>
    <row r="3" spans="1:6" s="4" customFormat="1" ht="13.2" x14ac:dyDescent="0.25">
      <c r="B3" s="25" t="s">
        <v>31</v>
      </c>
      <c r="C3" s="25" t="s">
        <v>30</v>
      </c>
      <c r="D3" s="25" t="s">
        <v>29</v>
      </c>
      <c r="E3" s="25" t="s">
        <v>28</v>
      </c>
      <c r="F3" s="25" t="s">
        <v>27</v>
      </c>
    </row>
    <row r="4" spans="1:6" s="4" customFormat="1" ht="13.2" x14ac:dyDescent="0.25">
      <c r="A4" s="4" t="s">
        <v>32</v>
      </c>
      <c r="B4" s="15">
        <v>91</v>
      </c>
      <c r="C4" s="15">
        <v>87</v>
      </c>
      <c r="D4" s="25">
        <v>87</v>
      </c>
      <c r="E4" s="25">
        <v>89</v>
      </c>
      <c r="F4" s="25">
        <v>85</v>
      </c>
    </row>
    <row r="5" spans="1:6" s="4" customFormat="1" ht="13.2" x14ac:dyDescent="0.25">
      <c r="A5" s="4" t="s">
        <v>33</v>
      </c>
      <c r="B5" s="17">
        <v>79.599600675276506</v>
      </c>
      <c r="C5" s="17">
        <v>78.7702176049157</v>
      </c>
      <c r="D5" s="4">
        <v>75</v>
      </c>
      <c r="E5" s="4">
        <v>70</v>
      </c>
      <c r="F5" s="4">
        <v>73</v>
      </c>
    </row>
    <row r="7" spans="1:6" x14ac:dyDescent="0.3">
      <c r="A7" s="3" t="s">
        <v>34</v>
      </c>
    </row>
    <row r="8" spans="1:6" x14ac:dyDescent="0.3">
      <c r="A8" s="5" t="s">
        <v>256</v>
      </c>
    </row>
    <row r="9" spans="1:6" x14ac:dyDescent="0.3">
      <c r="A9" s="3" t="s">
        <v>9</v>
      </c>
    </row>
    <row r="10" spans="1:6" x14ac:dyDescent="0.3">
      <c r="A10" s="3" t="s">
        <v>35</v>
      </c>
    </row>
    <row r="11" spans="1:6" x14ac:dyDescent="0.3">
      <c r="A11" s="3" t="s">
        <v>257</v>
      </c>
    </row>
    <row r="12" spans="1:6" x14ac:dyDescent="0.3">
      <c r="A12" s="3" t="s">
        <v>258</v>
      </c>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F769E9-23CF-4261-82AA-AA020464C47C}">
  <dimension ref="A1:H20"/>
  <sheetViews>
    <sheetView zoomScale="95" zoomScaleNormal="95" workbookViewId="0">
      <selection activeCell="E13" sqref="E13"/>
    </sheetView>
  </sheetViews>
  <sheetFormatPr defaultColWidth="9.109375" defaultRowHeight="13.2" x14ac:dyDescent="0.25"/>
  <cols>
    <col min="1" max="1" width="19.109375" style="4" customWidth="1"/>
    <col min="2" max="2" width="20" style="4" customWidth="1"/>
    <col min="3" max="3" width="10.5546875" style="4" bestFit="1" customWidth="1"/>
    <col min="4" max="4" width="7.77734375" style="4" bestFit="1" customWidth="1"/>
    <col min="5" max="5" width="8.44140625" style="4" bestFit="1" customWidth="1"/>
    <col min="6" max="6" width="21.88671875" style="4" customWidth="1"/>
    <col min="7" max="7" width="6.44140625" style="4" bestFit="1" customWidth="1"/>
    <col min="8" max="8" width="15" style="4" customWidth="1"/>
    <col min="9" max="16384" width="9.109375" style="4"/>
  </cols>
  <sheetData>
    <row r="1" spans="1:8" x14ac:dyDescent="0.25">
      <c r="A1" s="4" t="s">
        <v>36</v>
      </c>
    </row>
    <row r="3" spans="1:8" x14ac:dyDescent="0.25">
      <c r="B3" s="4" t="s">
        <v>37</v>
      </c>
      <c r="C3" s="4" t="s">
        <v>38</v>
      </c>
      <c r="D3" s="4" t="s">
        <v>39</v>
      </c>
      <c r="E3" s="4" t="s">
        <v>40</v>
      </c>
      <c r="F3" s="4" t="s">
        <v>41</v>
      </c>
      <c r="G3" s="4" t="s">
        <v>42</v>
      </c>
      <c r="H3" s="4" t="s">
        <v>43</v>
      </c>
    </row>
    <row r="4" spans="1:8" x14ac:dyDescent="0.25">
      <c r="A4" s="4" t="s">
        <v>44</v>
      </c>
      <c r="B4" s="17">
        <v>72.149692285352288</v>
      </c>
      <c r="C4" s="17">
        <v>8.858207194939677</v>
      </c>
      <c r="D4" s="17">
        <v>3.9669211905489528</v>
      </c>
      <c r="E4" s="17">
        <v>1.162813625649443</v>
      </c>
      <c r="F4" s="17">
        <v>0.58822650996626125</v>
      </c>
      <c r="G4" s="17">
        <v>13.127097820249931</v>
      </c>
      <c r="H4" s="17">
        <v>86.725860806456637</v>
      </c>
    </row>
    <row r="5" spans="1:8" x14ac:dyDescent="0.25">
      <c r="A5" s="4" t="s">
        <v>45</v>
      </c>
      <c r="B5" s="17">
        <v>30.4405680106827</v>
      </c>
      <c r="C5" s="17">
        <v>14.96240321813266</v>
      </c>
      <c r="D5" s="17">
        <v>15.16106479871061</v>
      </c>
      <c r="E5" s="17">
        <v>5.3415117959645331</v>
      </c>
      <c r="F5" s="17">
        <v>2.6643239786203465</v>
      </c>
      <c r="G5" s="17">
        <v>31.430128197888664</v>
      </c>
      <c r="H5" s="17">
        <v>68.569871802110853</v>
      </c>
    </row>
    <row r="6" spans="1:8" x14ac:dyDescent="0.25">
      <c r="A6" s="4" t="s">
        <v>46</v>
      </c>
      <c r="B6" s="17">
        <v>22.190623849077305</v>
      </c>
      <c r="C6" s="17">
        <v>13.696725448140192</v>
      </c>
      <c r="D6" s="17">
        <v>13.166159808013274</v>
      </c>
      <c r="E6" s="17">
        <v>4.2445647284075445</v>
      </c>
      <c r="F6" s="17">
        <v>3.0067539702797781</v>
      </c>
      <c r="G6" s="17">
        <v>43.695172196081366</v>
      </c>
      <c r="H6" s="17">
        <v>56.304827803918101</v>
      </c>
    </row>
    <row r="7" spans="1:8" x14ac:dyDescent="0.25">
      <c r="A7" s="4" t="s">
        <v>47</v>
      </c>
      <c r="B7" s="17">
        <v>21.530542036261984</v>
      </c>
      <c r="C7" s="17">
        <v>11.172402896456434</v>
      </c>
      <c r="D7" s="17">
        <v>9.3831930098732794</v>
      </c>
      <c r="E7" s="17">
        <v>4.4038779704808046</v>
      </c>
      <c r="F7" s="17">
        <v>1.8009304632817718</v>
      </c>
      <c r="G7" s="17">
        <v>51.70004133620111</v>
      </c>
      <c r="H7" s="17">
        <v>48.290946376354277</v>
      </c>
    </row>
    <row r="8" spans="1:8" x14ac:dyDescent="0.25">
      <c r="A8" s="4" t="s">
        <v>48</v>
      </c>
      <c r="B8" s="17">
        <v>18.297614334364766</v>
      </c>
      <c r="C8" s="17">
        <v>14.287108955279503</v>
      </c>
      <c r="D8" s="17">
        <v>9.8262755547295875</v>
      </c>
      <c r="E8" s="17">
        <v>2.5286665191915634</v>
      </c>
      <c r="F8" s="17">
        <v>2.7961828750374345</v>
      </c>
      <c r="G8" s="17">
        <v>52.264151761396604</v>
      </c>
      <c r="H8" s="17">
        <v>47.735848238602856</v>
      </c>
    </row>
    <row r="9" spans="1:8" x14ac:dyDescent="0.25">
      <c r="A9" s="4" t="s">
        <v>49</v>
      </c>
      <c r="B9" s="17">
        <v>6.0937803494988163</v>
      </c>
      <c r="C9" s="17">
        <v>7.1194276881684058</v>
      </c>
      <c r="D9" s="17">
        <v>6.3753385963707245</v>
      </c>
      <c r="E9" s="17">
        <v>1.3141754161091024</v>
      </c>
      <c r="F9" s="17">
        <v>3.1767692367885516</v>
      </c>
      <c r="G9" s="17">
        <v>75.765312498845717</v>
      </c>
      <c r="H9" s="17">
        <v>24.0794912869356</v>
      </c>
    </row>
    <row r="10" spans="1:8" x14ac:dyDescent="0.25">
      <c r="A10" s="4" t="s">
        <v>285</v>
      </c>
      <c r="B10" s="17">
        <v>4.4268657798071809</v>
      </c>
      <c r="C10" s="17">
        <v>3.8561585828603353</v>
      </c>
      <c r="D10" s="17">
        <v>6.1529928656916848</v>
      </c>
      <c r="E10" s="17">
        <v>3.8769412238609102</v>
      </c>
      <c r="F10" s="17">
        <v>2.7096155669040733</v>
      </c>
      <c r="G10" s="17">
        <v>78.977425980875566</v>
      </c>
      <c r="H10" s="17">
        <v>21.022574019124185</v>
      </c>
    </row>
    <row r="11" spans="1:8" x14ac:dyDescent="0.25">
      <c r="A11" s="4" t="s">
        <v>50</v>
      </c>
      <c r="B11" s="17">
        <v>3.5751339653138663</v>
      </c>
      <c r="C11" s="17">
        <v>2.8758916814895428</v>
      </c>
      <c r="D11" s="17">
        <v>2.1451117439611083</v>
      </c>
      <c r="E11" s="17">
        <v>0.53374868285349197</v>
      </c>
      <c r="F11" s="17">
        <v>1.336449221904745</v>
      </c>
      <c r="G11" s="17">
        <v>89.527701651001877</v>
      </c>
      <c r="H11" s="17">
        <v>10.466335295522754</v>
      </c>
    </row>
    <row r="12" spans="1:8" x14ac:dyDescent="0.25">
      <c r="A12" s="4" t="s">
        <v>51</v>
      </c>
      <c r="B12" s="17">
        <v>1.6129976688908649</v>
      </c>
      <c r="C12" s="17">
        <v>1.3310353195709008</v>
      </c>
      <c r="D12" s="17">
        <v>2.3783323799905287</v>
      </c>
      <c r="E12" s="17">
        <v>0.67841147167099713</v>
      </c>
      <c r="F12" s="17">
        <v>0.89894007942138165</v>
      </c>
      <c r="G12" s="17">
        <v>93.100283080455213</v>
      </c>
      <c r="H12" s="17">
        <v>6.899716919544673</v>
      </c>
    </row>
    <row r="13" spans="1:8" x14ac:dyDescent="0.25">
      <c r="A13" s="4" t="s">
        <v>286</v>
      </c>
      <c r="B13" s="17">
        <v>1.0663862177835968</v>
      </c>
      <c r="C13" s="17">
        <v>1.1145611171768059</v>
      </c>
      <c r="D13" s="17">
        <v>2.6347244109617951</v>
      </c>
      <c r="E13" s="17">
        <v>1.8795120647595767</v>
      </c>
      <c r="F13" s="17">
        <v>1.652116926802482</v>
      </c>
      <c r="G13" s="17">
        <v>91.652699262515625</v>
      </c>
      <c r="H13" s="17">
        <v>8.3473007374842556</v>
      </c>
    </row>
    <row r="14" spans="1:8" x14ac:dyDescent="0.25">
      <c r="A14" s="4" t="s">
        <v>287</v>
      </c>
      <c r="B14" s="17">
        <v>0.68884855476639617</v>
      </c>
      <c r="C14" s="17">
        <v>0.74507445948888706</v>
      </c>
      <c r="D14" s="17">
        <v>0.82535382648354361</v>
      </c>
      <c r="E14" s="17">
        <v>0.54794846821353993</v>
      </c>
      <c r="F14" s="17">
        <v>0.41430188679447083</v>
      </c>
      <c r="G14" s="17">
        <v>96.77847280425307</v>
      </c>
      <c r="H14" s="17">
        <v>3.2215271957468374</v>
      </c>
    </row>
    <row r="16" spans="1:8" x14ac:dyDescent="0.25">
      <c r="A16" s="18" t="s">
        <v>52</v>
      </c>
    </row>
    <row r="17" spans="1:1" x14ac:dyDescent="0.25">
      <c r="A17" s="18" t="s">
        <v>53</v>
      </c>
    </row>
    <row r="18" spans="1:1" x14ac:dyDescent="0.25">
      <c r="A18" s="18" t="s">
        <v>54</v>
      </c>
    </row>
    <row r="19" spans="1:1" x14ac:dyDescent="0.25">
      <c r="A19" s="18" t="s">
        <v>55</v>
      </c>
    </row>
    <row r="20" spans="1:1" x14ac:dyDescent="0.25">
      <c r="A20" s="19"/>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91C5E1-6C95-429D-9455-AC416AD9BEC9}">
  <dimension ref="A1:D10"/>
  <sheetViews>
    <sheetView zoomScale="98" zoomScaleNormal="98" workbookViewId="0">
      <selection activeCell="A10" sqref="A10"/>
    </sheetView>
  </sheetViews>
  <sheetFormatPr defaultRowHeight="14.4" x14ac:dyDescent="0.3"/>
  <cols>
    <col min="1" max="1" width="13.77734375" customWidth="1"/>
  </cols>
  <sheetData>
    <row r="1" spans="1:4" x14ac:dyDescent="0.3">
      <c r="A1" s="4" t="s">
        <v>56</v>
      </c>
    </row>
    <row r="3" spans="1:4" x14ac:dyDescent="0.3">
      <c r="B3" s="13">
        <v>43586</v>
      </c>
      <c r="C3" s="13">
        <v>43221</v>
      </c>
      <c r="D3" s="13">
        <v>42887</v>
      </c>
    </row>
    <row r="4" spans="1:4" x14ac:dyDescent="0.3">
      <c r="A4" s="6" t="s">
        <v>57</v>
      </c>
      <c r="B4" s="14">
        <v>7.6431920967623235</v>
      </c>
      <c r="C4" s="14">
        <v>9.7975394991321334</v>
      </c>
      <c r="D4" s="15">
        <v>15.370204241942073</v>
      </c>
    </row>
    <row r="5" spans="1:4" x14ac:dyDescent="0.3">
      <c r="A5" s="6" t="s">
        <v>58</v>
      </c>
      <c r="B5" s="14">
        <v>17.04173992919155</v>
      </c>
      <c r="C5" s="14">
        <v>14.030865740129229</v>
      </c>
      <c r="D5" s="15">
        <v>18.060461774228024</v>
      </c>
    </row>
    <row r="6" spans="1:4" x14ac:dyDescent="0.3">
      <c r="A6" s="6" t="s">
        <v>59</v>
      </c>
      <c r="B6" s="14">
        <v>19.39746772813756</v>
      </c>
      <c r="C6" s="14">
        <v>17.315288394627633</v>
      </c>
      <c r="D6" s="15">
        <v>23.295227899480675</v>
      </c>
    </row>
    <row r="7" spans="1:4" x14ac:dyDescent="0.3">
      <c r="A7" s="6" t="s">
        <v>60</v>
      </c>
      <c r="B7" s="14">
        <v>18.506417548301258</v>
      </c>
      <c r="C7" s="14">
        <v>19.271168563572971</v>
      </c>
      <c r="D7" s="15">
        <v>20.674659812553251</v>
      </c>
    </row>
    <row r="8" spans="1:4" x14ac:dyDescent="0.3">
      <c r="A8" s="6" t="s">
        <v>61</v>
      </c>
      <c r="B8" s="14">
        <v>37.411182697606812</v>
      </c>
      <c r="C8" s="14">
        <v>39.585137802538036</v>
      </c>
      <c r="D8" s="14">
        <v>22.599446271796158</v>
      </c>
    </row>
    <row r="10" spans="1:4" x14ac:dyDescent="0.3">
      <c r="A10" s="59" t="s">
        <v>178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4C675E-F94C-4D49-A716-3B065BC72FEC}">
  <dimension ref="A1:B14"/>
  <sheetViews>
    <sheetView zoomScale="102" zoomScaleNormal="102" workbookViewId="0">
      <selection sqref="A1:XFD1048576"/>
    </sheetView>
  </sheetViews>
  <sheetFormatPr defaultRowHeight="13.2" x14ac:dyDescent="0.25"/>
  <cols>
    <col min="1" max="1" width="19.44140625" style="4" customWidth="1"/>
    <col min="2" max="2" width="18.33203125" style="4" customWidth="1"/>
    <col min="3" max="16384" width="8.88671875" style="4"/>
  </cols>
  <sheetData>
    <row r="1" spans="1:2" x14ac:dyDescent="0.25">
      <c r="A1" s="4" t="s">
        <v>62</v>
      </c>
    </row>
    <row r="3" spans="1:2" x14ac:dyDescent="0.25">
      <c r="A3" s="4" t="s">
        <v>259</v>
      </c>
      <c r="B3" s="60">
        <v>5290790</v>
      </c>
    </row>
    <row r="4" spans="1:2" x14ac:dyDescent="0.25">
      <c r="A4" s="4" t="s">
        <v>260</v>
      </c>
      <c r="B4" s="60">
        <v>3479428</v>
      </c>
    </row>
    <row r="5" spans="1:2" x14ac:dyDescent="0.25">
      <c r="A5" s="4" t="s">
        <v>261</v>
      </c>
      <c r="B5" s="60">
        <v>1811362</v>
      </c>
    </row>
    <row r="6" spans="1:2" x14ac:dyDescent="0.25">
      <c r="B6" s="60"/>
    </row>
    <row r="7" spans="1:2" x14ac:dyDescent="0.25">
      <c r="A7" s="4" t="s">
        <v>262</v>
      </c>
      <c r="B7" s="60">
        <v>696720</v>
      </c>
    </row>
    <row r="8" spans="1:2" x14ac:dyDescent="0.25">
      <c r="A8" s="4" t="s">
        <v>263</v>
      </c>
      <c r="B8" s="60">
        <v>422646</v>
      </c>
    </row>
    <row r="9" spans="1:2" x14ac:dyDescent="0.25">
      <c r="A9" s="4" t="s">
        <v>264</v>
      </c>
      <c r="B9" s="60">
        <v>151165</v>
      </c>
    </row>
    <row r="10" spans="1:2" x14ac:dyDescent="0.25">
      <c r="A10" s="4" t="s">
        <v>265</v>
      </c>
      <c r="B10" s="60">
        <v>122909</v>
      </c>
    </row>
    <row r="12" spans="1:2" x14ac:dyDescent="0.25">
      <c r="A12" s="61" t="s">
        <v>288</v>
      </c>
    </row>
    <row r="13" spans="1:2" x14ac:dyDescent="0.25">
      <c r="A13" s="61" t="s">
        <v>289</v>
      </c>
    </row>
    <row r="14" spans="1:2" x14ac:dyDescent="0.25">
      <c r="A14" s="61" t="s">
        <v>290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37DB9D-3945-469C-9366-77B86E8386FC}">
  <dimension ref="A1:G18"/>
  <sheetViews>
    <sheetView zoomScale="107" zoomScaleNormal="107" workbookViewId="0">
      <selection activeCell="I23" sqref="I23"/>
    </sheetView>
  </sheetViews>
  <sheetFormatPr defaultRowHeight="14.4" x14ac:dyDescent="0.3"/>
  <sheetData>
    <row r="1" spans="1:7" s="4" customFormat="1" ht="13.2" x14ac:dyDescent="0.25">
      <c r="A1" s="8" t="s">
        <v>91</v>
      </c>
      <c r="C1" s="25"/>
      <c r="D1" s="25"/>
    </row>
    <row r="2" spans="1:7" s="4" customFormat="1" ht="13.2" x14ac:dyDescent="0.25">
      <c r="A2" s="25"/>
      <c r="B2" s="25"/>
      <c r="C2" s="25"/>
      <c r="D2" s="25"/>
    </row>
    <row r="3" spans="1:7" s="4" customFormat="1" ht="13.2" x14ac:dyDescent="0.25">
      <c r="A3" s="8"/>
      <c r="B3" s="8">
        <v>2019</v>
      </c>
      <c r="C3" s="8">
        <v>2018</v>
      </c>
      <c r="D3" s="8">
        <v>2017</v>
      </c>
    </row>
    <row r="4" spans="1:7" s="4" customFormat="1" ht="13.2" x14ac:dyDescent="0.25">
      <c r="A4" s="8" t="s">
        <v>291</v>
      </c>
      <c r="B4" s="11">
        <v>26.963999999999999</v>
      </c>
      <c r="C4" s="11">
        <v>12.447037492392973</v>
      </c>
      <c r="D4" s="11">
        <v>3</v>
      </c>
      <c r="E4" s="25"/>
      <c r="F4" s="25"/>
      <c r="G4" s="25"/>
    </row>
    <row r="5" spans="1:7" s="4" customFormat="1" ht="13.2" x14ac:dyDescent="0.25">
      <c r="A5" s="8" t="s">
        <v>63</v>
      </c>
      <c r="B5" s="11">
        <v>18.545000000000002</v>
      </c>
      <c r="C5" s="11">
        <v>19.893841540390468</v>
      </c>
      <c r="D5" s="11">
        <v>12</v>
      </c>
    </row>
    <row r="6" spans="1:7" s="4" customFormat="1" ht="13.2" x14ac:dyDescent="0.25">
      <c r="A6" s="8" t="s">
        <v>64</v>
      </c>
      <c r="B6" s="11">
        <v>24.056999999999999</v>
      </c>
      <c r="C6" s="11">
        <v>25.142741838388812</v>
      </c>
      <c r="D6" s="11">
        <v>30</v>
      </c>
    </row>
    <row r="7" spans="1:7" s="4" customFormat="1" ht="13.2" x14ac:dyDescent="0.25">
      <c r="A7" s="8" t="s">
        <v>65</v>
      </c>
      <c r="B7" s="11">
        <v>24.768000000000001</v>
      </c>
      <c r="C7" s="11">
        <v>33.093483715854866</v>
      </c>
      <c r="D7" s="11">
        <v>43</v>
      </c>
    </row>
    <row r="8" spans="1:7" s="4" customFormat="1" ht="13.2" x14ac:dyDescent="0.25">
      <c r="A8" s="8" t="s">
        <v>66</v>
      </c>
      <c r="B8" s="11">
        <v>5.6660000000000004</v>
      </c>
      <c r="C8" s="11">
        <v>9.4228954129726468</v>
      </c>
      <c r="D8" s="11">
        <v>12</v>
      </c>
    </row>
    <row r="9" spans="1:7" x14ac:dyDescent="0.3">
      <c r="A9" s="8"/>
      <c r="B9" s="8"/>
      <c r="C9" s="8"/>
      <c r="D9" s="8"/>
    </row>
    <row r="10" spans="1:7" x14ac:dyDescent="0.3">
      <c r="A10" s="3" t="s">
        <v>92</v>
      </c>
    </row>
    <row r="11" spans="1:7" x14ac:dyDescent="0.3">
      <c r="A11" s="3" t="s">
        <v>67</v>
      </c>
    </row>
    <row r="12" spans="1:7" x14ac:dyDescent="0.3">
      <c r="A12" s="3" t="s">
        <v>93</v>
      </c>
    </row>
    <row r="13" spans="1:7" x14ac:dyDescent="0.3">
      <c r="A13" s="2"/>
    </row>
    <row r="14" spans="1:7" x14ac:dyDescent="0.3">
      <c r="A14" s="2"/>
    </row>
    <row r="15" spans="1:7" x14ac:dyDescent="0.3">
      <c r="A15" s="2"/>
    </row>
    <row r="16" spans="1:7" x14ac:dyDescent="0.3">
      <c r="A16" s="2"/>
    </row>
    <row r="17" spans="1:1" x14ac:dyDescent="0.3">
      <c r="A17" s="2"/>
    </row>
    <row r="18" spans="1:1" x14ac:dyDescent="0.3">
      <c r="A18" s="2"/>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2555A1-C13A-4D85-A080-24FD2A43BB5D}">
  <dimension ref="A1:E24"/>
  <sheetViews>
    <sheetView zoomScale="99" zoomScaleNormal="99" workbookViewId="0">
      <selection activeCell="H34" sqref="H34"/>
    </sheetView>
  </sheetViews>
  <sheetFormatPr defaultRowHeight="14.4" x14ac:dyDescent="0.3"/>
  <cols>
    <col min="1" max="1" width="35.44140625" customWidth="1"/>
  </cols>
  <sheetData>
    <row r="1" spans="1:3" s="4" customFormat="1" ht="13.2" x14ac:dyDescent="0.25">
      <c r="A1" s="4" t="s">
        <v>94</v>
      </c>
    </row>
    <row r="2" spans="1:3" s="4" customFormat="1" ht="13.2" x14ac:dyDescent="0.25"/>
    <row r="3" spans="1:3" s="4" customFormat="1" ht="13.2" x14ac:dyDescent="0.25"/>
    <row r="4" spans="1:3" s="4" customFormat="1" ht="13.2" x14ac:dyDescent="0.25">
      <c r="A4" s="25"/>
      <c r="B4" s="26">
        <v>43586</v>
      </c>
      <c r="C4" s="26">
        <v>43221</v>
      </c>
    </row>
    <row r="5" spans="1:3" s="4" customFormat="1" ht="13.2" x14ac:dyDescent="0.25">
      <c r="A5" s="28" t="s">
        <v>80</v>
      </c>
      <c r="B5" s="29">
        <v>93.897737226254335</v>
      </c>
      <c r="C5" s="30">
        <v>94.406166395929702</v>
      </c>
    </row>
    <row r="6" spans="1:3" s="4" customFormat="1" ht="13.2" x14ac:dyDescent="0.25">
      <c r="A6" s="28" t="s">
        <v>68</v>
      </c>
      <c r="B6" s="29">
        <v>93.887567743384253</v>
      </c>
      <c r="C6" s="30">
        <v>94.775221327994586</v>
      </c>
    </row>
    <row r="7" spans="1:3" s="4" customFormat="1" ht="13.2" x14ac:dyDescent="0.25">
      <c r="A7" s="28" t="s">
        <v>69</v>
      </c>
      <c r="B7" s="29">
        <v>93.83892093627162</v>
      </c>
      <c r="C7" s="30">
        <v>92.900602541860252</v>
      </c>
    </row>
    <row r="8" spans="1:3" s="4" customFormat="1" ht="13.2" x14ac:dyDescent="0.25">
      <c r="A8" s="28" t="s">
        <v>70</v>
      </c>
      <c r="B8" s="29">
        <v>85.941037640584739</v>
      </c>
      <c r="C8" s="30">
        <v>86.696367103393982</v>
      </c>
    </row>
    <row r="9" spans="1:3" s="4" customFormat="1" ht="13.2" x14ac:dyDescent="0.25">
      <c r="A9" s="28" t="s">
        <v>71</v>
      </c>
      <c r="B9" s="29">
        <v>83.368121450508227</v>
      </c>
      <c r="C9" s="30">
        <v>81.654277514419974</v>
      </c>
    </row>
    <row r="10" spans="1:3" s="4" customFormat="1" ht="13.2" x14ac:dyDescent="0.25">
      <c r="A10" s="28" t="s">
        <v>72</v>
      </c>
      <c r="B10" s="29">
        <v>77.566759121288754</v>
      </c>
      <c r="C10" s="30">
        <v>79.363406387040939</v>
      </c>
    </row>
    <row r="11" spans="1:3" s="4" customFormat="1" ht="13.2" x14ac:dyDescent="0.25">
      <c r="A11" s="28" t="s">
        <v>73</v>
      </c>
      <c r="B11" s="29">
        <v>64.71275819758219</v>
      </c>
      <c r="C11" s="30">
        <v>60.648170484821136</v>
      </c>
    </row>
    <row r="12" spans="1:3" s="4" customFormat="1" ht="13.2" x14ac:dyDescent="0.25">
      <c r="A12" s="28" t="s">
        <v>74</v>
      </c>
      <c r="B12" s="29">
        <v>64.37118071816603</v>
      </c>
      <c r="C12" s="30">
        <v>64.859577213948796</v>
      </c>
    </row>
    <row r="13" spans="1:3" s="4" customFormat="1" ht="13.2" x14ac:dyDescent="0.25">
      <c r="A13" s="28" t="s">
        <v>75</v>
      </c>
      <c r="B13" s="29">
        <v>40.021891277451111</v>
      </c>
      <c r="C13" s="30">
        <v>39.299130945791461</v>
      </c>
    </row>
    <row r="14" spans="1:3" s="4" customFormat="1" ht="13.2" x14ac:dyDescent="0.25">
      <c r="A14" s="28" t="s">
        <v>76</v>
      </c>
      <c r="B14" s="29">
        <v>36.349912062019122</v>
      </c>
      <c r="C14" s="30">
        <v>39.231889668484584</v>
      </c>
    </row>
    <row r="15" spans="1:3" s="4" customFormat="1" ht="13.2" x14ac:dyDescent="0.25">
      <c r="A15" s="28" t="s">
        <v>77</v>
      </c>
      <c r="B15" s="29">
        <v>15.255928785052268</v>
      </c>
      <c r="C15" s="30">
        <v>12.349896056669589</v>
      </c>
    </row>
    <row r="16" spans="1:3" s="4" customFormat="1" ht="13.2" x14ac:dyDescent="0.25">
      <c r="A16" s="28" t="s">
        <v>78</v>
      </c>
      <c r="B16" s="29">
        <v>9.1756181953576483</v>
      </c>
      <c r="C16" s="30">
        <v>8.420083043086878</v>
      </c>
    </row>
    <row r="17" spans="1:5" s="4" customFormat="1" ht="13.2" x14ac:dyDescent="0.25">
      <c r="A17" s="28" t="s">
        <v>79</v>
      </c>
      <c r="B17" s="29">
        <v>3.2788803378643303</v>
      </c>
      <c r="C17" s="30">
        <v>5.1775002954324538</v>
      </c>
    </row>
    <row r="18" spans="1:5" ht="15.6" x14ac:dyDescent="0.3">
      <c r="A18" s="7"/>
      <c r="B18" s="7"/>
      <c r="C18" s="7"/>
      <c r="D18" s="7"/>
      <c r="E18" s="7"/>
    </row>
    <row r="19" spans="1:5" ht="15.6" x14ac:dyDescent="0.3">
      <c r="A19" s="3" t="s">
        <v>87</v>
      </c>
      <c r="B19" s="7"/>
      <c r="C19" s="7"/>
      <c r="D19" s="7"/>
      <c r="E19" s="7"/>
    </row>
    <row r="20" spans="1:5" ht="15.6" x14ac:dyDescent="0.3">
      <c r="A20" s="3" t="s">
        <v>88</v>
      </c>
      <c r="B20" s="7"/>
      <c r="C20" s="7"/>
      <c r="D20" s="7"/>
      <c r="E20" s="7"/>
    </row>
    <row r="21" spans="1:5" ht="15.6" x14ac:dyDescent="0.3">
      <c r="A21" s="3" t="s">
        <v>89</v>
      </c>
      <c r="B21" s="7"/>
      <c r="C21" s="7"/>
      <c r="D21" s="7"/>
      <c r="E21" s="7"/>
    </row>
    <row r="22" spans="1:5" ht="15.6" x14ac:dyDescent="0.3">
      <c r="A22" s="7"/>
      <c r="B22" s="7"/>
      <c r="C22" s="7"/>
      <c r="D22" s="7"/>
      <c r="E22" s="7"/>
    </row>
    <row r="23" spans="1:5" ht="15.6" x14ac:dyDescent="0.3">
      <c r="A23" s="7"/>
      <c r="B23" s="7"/>
      <c r="C23" s="7"/>
      <c r="D23" s="7"/>
      <c r="E23" s="7"/>
    </row>
    <row r="24" spans="1:5" ht="15.6" x14ac:dyDescent="0.3">
      <c r="A24" s="7"/>
      <c r="B24" s="7"/>
      <c r="C24" s="7"/>
      <c r="D24" s="7"/>
      <c r="E24" s="7"/>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ADD8F0-2C80-45D0-B617-C7D162272674}">
  <dimension ref="A1:C14"/>
  <sheetViews>
    <sheetView zoomScale="98" zoomScaleNormal="98" workbookViewId="0">
      <selection activeCell="O33" sqref="O33"/>
    </sheetView>
  </sheetViews>
  <sheetFormatPr defaultRowHeight="14.4" x14ac:dyDescent="0.3"/>
  <cols>
    <col min="1" max="1" width="15.44140625" customWidth="1"/>
  </cols>
  <sheetData>
    <row r="1" spans="1:3" s="4" customFormat="1" ht="13.2" x14ac:dyDescent="0.25">
      <c r="A1" s="4" t="s">
        <v>95</v>
      </c>
    </row>
    <row r="2" spans="1:3" s="4" customFormat="1" ht="13.2" x14ac:dyDescent="0.25"/>
    <row r="3" spans="1:3" s="4" customFormat="1" ht="13.2" x14ac:dyDescent="0.25">
      <c r="A3" s="25"/>
      <c r="B3" s="26">
        <v>43586</v>
      </c>
      <c r="C3" s="26">
        <v>43221</v>
      </c>
    </row>
    <row r="4" spans="1:3" s="4" customFormat="1" ht="13.2" x14ac:dyDescent="0.25">
      <c r="A4" s="25" t="s">
        <v>12</v>
      </c>
      <c r="B4" s="15">
        <v>83.351804842492427</v>
      </c>
      <c r="C4" s="15">
        <v>81.655241092099374</v>
      </c>
    </row>
    <row r="5" spans="1:3" s="4" customFormat="1" ht="13.2" x14ac:dyDescent="0.25">
      <c r="A5" s="25" t="s">
        <v>81</v>
      </c>
      <c r="B5" s="15">
        <v>96.9</v>
      </c>
      <c r="C5" s="15">
        <v>97.2</v>
      </c>
    </row>
    <row r="6" spans="1:3" s="4" customFormat="1" ht="13.2" x14ac:dyDescent="0.25">
      <c r="A6" s="25" t="s">
        <v>82</v>
      </c>
      <c r="B6" s="15">
        <v>93.011398510125616</v>
      </c>
      <c r="C6" s="15">
        <v>92.870528766014516</v>
      </c>
    </row>
    <row r="7" spans="1:3" s="4" customFormat="1" ht="13.2" x14ac:dyDescent="0.25">
      <c r="A7" s="25" t="s">
        <v>83</v>
      </c>
      <c r="B7" s="15">
        <v>79.461197459165248</v>
      </c>
      <c r="C7" s="15">
        <v>81.341681559451104</v>
      </c>
    </row>
    <row r="8" spans="1:3" s="4" customFormat="1" ht="13.2" x14ac:dyDescent="0.25">
      <c r="A8" s="25" t="s">
        <v>84</v>
      </c>
      <c r="B8" s="15">
        <v>81.700357229782597</v>
      </c>
      <c r="C8" s="15">
        <v>67.09587459375696</v>
      </c>
    </row>
    <row r="9" spans="1:3" s="4" customFormat="1" ht="13.2" x14ac:dyDescent="0.25">
      <c r="A9" s="25" t="s">
        <v>85</v>
      </c>
      <c r="B9" s="15">
        <v>54.077883493748622</v>
      </c>
      <c r="C9" s="15">
        <v>57.56184508618751</v>
      </c>
    </row>
    <row r="10" spans="1:3" s="4" customFormat="1" ht="13.2" x14ac:dyDescent="0.25">
      <c r="A10" s="25" t="s">
        <v>86</v>
      </c>
      <c r="B10" s="15">
        <v>35.780125678053004</v>
      </c>
      <c r="C10" s="15">
        <v>32.626890560714116</v>
      </c>
    </row>
    <row r="11" spans="1:3" s="4" customFormat="1" ht="13.2" x14ac:dyDescent="0.25"/>
    <row r="12" spans="1:3" x14ac:dyDescent="0.3">
      <c r="A12" s="3" t="s">
        <v>87</v>
      </c>
    </row>
    <row r="13" spans="1:3" x14ac:dyDescent="0.3">
      <c r="A13" s="3" t="s">
        <v>88</v>
      </c>
    </row>
    <row r="14" spans="1:3" x14ac:dyDescent="0.3">
      <c r="A14" s="3" t="s">
        <v>89</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DD40D3-4B70-4ADF-BEB6-DCC81C1AD54B}">
  <dimension ref="A1:C14"/>
  <sheetViews>
    <sheetView zoomScale="99" zoomScaleNormal="99" workbookViewId="0">
      <selection activeCell="D18" sqref="D18"/>
    </sheetView>
  </sheetViews>
  <sheetFormatPr defaultRowHeight="14.4" x14ac:dyDescent="0.3"/>
  <cols>
    <col min="1" max="1" width="13" customWidth="1"/>
  </cols>
  <sheetData>
    <row r="1" spans="1:3" s="4" customFormat="1" ht="13.2" x14ac:dyDescent="0.25">
      <c r="A1" s="4" t="s">
        <v>266</v>
      </c>
    </row>
    <row r="2" spans="1:3" s="4" customFormat="1" ht="13.2" x14ac:dyDescent="0.25"/>
    <row r="3" spans="1:3" s="4" customFormat="1" ht="13.2" x14ac:dyDescent="0.25">
      <c r="B3" s="13">
        <v>43586</v>
      </c>
      <c r="C3" s="13">
        <v>43221</v>
      </c>
    </row>
    <row r="4" spans="1:3" s="4" customFormat="1" ht="13.2" x14ac:dyDescent="0.25">
      <c r="A4" s="4" t="s">
        <v>12</v>
      </c>
      <c r="B4" s="17">
        <v>64.701448249865905</v>
      </c>
      <c r="C4" s="17">
        <v>60.636798412361934</v>
      </c>
    </row>
    <row r="5" spans="1:3" s="4" customFormat="1" ht="13.2" x14ac:dyDescent="0.25">
      <c r="A5" s="4" t="s">
        <v>81</v>
      </c>
      <c r="B5" s="17">
        <v>87.5</v>
      </c>
      <c r="C5" s="17">
        <v>84.04</v>
      </c>
    </row>
    <row r="6" spans="1:3" s="4" customFormat="1" ht="13.2" x14ac:dyDescent="0.25">
      <c r="A6" s="4" t="s">
        <v>82</v>
      </c>
      <c r="B6" s="17">
        <v>73.859013301817612</v>
      </c>
      <c r="C6" s="17">
        <v>70.942492035968797</v>
      </c>
    </row>
    <row r="7" spans="1:3" s="4" customFormat="1" ht="13.2" x14ac:dyDescent="0.25">
      <c r="A7" s="4" t="s">
        <v>83</v>
      </c>
      <c r="B7" s="17">
        <v>62.535023625182127</v>
      </c>
      <c r="C7" s="17">
        <v>52.954820633178599</v>
      </c>
    </row>
    <row r="8" spans="1:3" s="4" customFormat="1" ht="13.2" x14ac:dyDescent="0.25">
      <c r="A8" s="4" t="s">
        <v>84</v>
      </c>
      <c r="B8" s="17">
        <v>46.640792588782304</v>
      </c>
      <c r="C8" s="17">
        <v>43.66935905288274</v>
      </c>
    </row>
    <row r="9" spans="1:3" s="4" customFormat="1" ht="13.2" x14ac:dyDescent="0.25">
      <c r="A9" s="4" t="s">
        <v>85</v>
      </c>
      <c r="B9" s="17">
        <v>29.863519867581275</v>
      </c>
      <c r="C9" s="17">
        <v>31.373525270537229</v>
      </c>
    </row>
    <row r="10" spans="1:3" s="4" customFormat="1" ht="13.2" x14ac:dyDescent="0.25">
      <c r="A10" s="4" t="s">
        <v>86</v>
      </c>
      <c r="B10" s="17">
        <v>16.891378196513983</v>
      </c>
      <c r="C10" s="17">
        <v>11.32414222704204</v>
      </c>
    </row>
    <row r="11" spans="1:3" s="4" customFormat="1" ht="13.2" x14ac:dyDescent="0.25"/>
    <row r="12" spans="1:3" x14ac:dyDescent="0.3">
      <c r="A12" s="3" t="s">
        <v>87</v>
      </c>
    </row>
    <row r="13" spans="1:3" x14ac:dyDescent="0.3">
      <c r="A13" s="3" t="s">
        <v>88</v>
      </c>
    </row>
    <row r="14" spans="1:3" x14ac:dyDescent="0.3">
      <c r="A14" s="3" t="s">
        <v>90</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7EAE15-F7F8-466E-B765-CB962C607068}">
  <dimension ref="A1:F9"/>
  <sheetViews>
    <sheetView zoomScale="98" zoomScaleNormal="98" workbookViewId="0">
      <selection activeCell="J18" sqref="J18"/>
    </sheetView>
  </sheetViews>
  <sheetFormatPr defaultRowHeight="14.4" x14ac:dyDescent="0.3"/>
  <cols>
    <col min="2" max="2" width="9.44140625" bestFit="1" customWidth="1"/>
    <col min="3" max="3" width="11.5546875" bestFit="1" customWidth="1"/>
    <col min="4" max="4" width="15.44140625" bestFit="1" customWidth="1"/>
    <col min="5" max="5" width="7.88671875" customWidth="1"/>
    <col min="6" max="6" width="9" customWidth="1"/>
  </cols>
  <sheetData>
    <row r="1" spans="1:6" s="4" customFormat="1" ht="13.2" x14ac:dyDescent="0.25">
      <c r="A1" s="4" t="s">
        <v>96</v>
      </c>
    </row>
    <row r="2" spans="1:6" s="4" customFormat="1" ht="13.2" x14ac:dyDescent="0.25"/>
    <row r="3" spans="1:6" s="4" customFormat="1" ht="13.2" x14ac:dyDescent="0.25">
      <c r="B3" s="4" t="s">
        <v>97</v>
      </c>
      <c r="C3" s="4" t="s">
        <v>98</v>
      </c>
      <c r="D3" s="4" t="s">
        <v>99</v>
      </c>
      <c r="E3" s="4" t="s">
        <v>100</v>
      </c>
      <c r="F3" s="4" t="s">
        <v>101</v>
      </c>
    </row>
    <row r="4" spans="1:6" s="4" customFormat="1" ht="13.2" x14ac:dyDescent="0.25">
      <c r="A4" s="4">
        <v>2016</v>
      </c>
      <c r="B4" s="4">
        <v>38</v>
      </c>
      <c r="C4" s="4">
        <v>27</v>
      </c>
      <c r="D4" s="4">
        <v>18</v>
      </c>
      <c r="E4" s="4">
        <v>8</v>
      </c>
      <c r="F4" s="4">
        <v>8</v>
      </c>
    </row>
    <row r="5" spans="1:6" s="4" customFormat="1" ht="13.2" x14ac:dyDescent="0.25">
      <c r="A5" s="4">
        <v>2017</v>
      </c>
      <c r="B5" s="4">
        <v>38</v>
      </c>
      <c r="C5" s="4">
        <v>27</v>
      </c>
      <c r="D5" s="4">
        <v>17</v>
      </c>
      <c r="E5" s="4">
        <v>10</v>
      </c>
      <c r="F5" s="4">
        <v>8</v>
      </c>
    </row>
    <row r="6" spans="1:6" s="4" customFormat="1" ht="13.2" x14ac:dyDescent="0.25">
      <c r="A6" s="4">
        <v>2018</v>
      </c>
      <c r="B6" s="4">
        <v>38</v>
      </c>
      <c r="C6" s="4">
        <v>29</v>
      </c>
      <c r="D6" s="4">
        <v>18</v>
      </c>
      <c r="E6" s="4">
        <v>8</v>
      </c>
      <c r="F6" s="4">
        <v>7</v>
      </c>
    </row>
    <row r="7" spans="1:6" s="4" customFormat="1" ht="13.2" x14ac:dyDescent="0.25">
      <c r="A7" s="4">
        <v>2019</v>
      </c>
      <c r="B7" s="4">
        <v>42</v>
      </c>
      <c r="C7" s="4">
        <v>25</v>
      </c>
      <c r="D7" s="4">
        <v>18</v>
      </c>
      <c r="E7" s="4">
        <v>6</v>
      </c>
      <c r="F7" s="4">
        <v>9</v>
      </c>
    </row>
    <row r="9" spans="1:6" x14ac:dyDescent="0.3">
      <c r="A9" s="3" t="s">
        <v>102</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6BEFEF-BF57-4589-BC9E-BB466654E288}">
  <dimension ref="A1:B11"/>
  <sheetViews>
    <sheetView zoomScale="95" zoomScaleNormal="95" workbookViewId="0">
      <selection activeCell="A11" sqref="A11"/>
    </sheetView>
  </sheetViews>
  <sheetFormatPr defaultRowHeight="14.4" x14ac:dyDescent="0.3"/>
  <cols>
    <col min="1" max="1" width="34.109375" customWidth="1"/>
  </cols>
  <sheetData>
    <row r="1" spans="1:2" x14ac:dyDescent="0.3">
      <c r="A1" s="4" t="s">
        <v>109</v>
      </c>
      <c r="B1" s="4"/>
    </row>
    <row r="2" spans="1:2" x14ac:dyDescent="0.3">
      <c r="A2" s="4"/>
      <c r="B2" s="4"/>
    </row>
    <row r="3" spans="1:2" x14ac:dyDescent="0.3">
      <c r="A3" s="4" t="s">
        <v>103</v>
      </c>
      <c r="B3" s="4">
        <v>67</v>
      </c>
    </row>
    <row r="4" spans="1:2" x14ac:dyDescent="0.3">
      <c r="A4" s="4" t="s">
        <v>104</v>
      </c>
      <c r="B4" s="17">
        <v>58.356577966268034</v>
      </c>
    </row>
    <row r="5" spans="1:2" x14ac:dyDescent="0.3">
      <c r="A5" s="4" t="s">
        <v>105</v>
      </c>
      <c r="B5" s="17">
        <v>41.749883492714403</v>
      </c>
    </row>
    <row r="6" spans="1:2" x14ac:dyDescent="0.3">
      <c r="A6" s="4" t="s">
        <v>106</v>
      </c>
      <c r="B6" s="17">
        <v>40.670715327166626</v>
      </c>
    </row>
    <row r="7" spans="1:2" x14ac:dyDescent="0.3">
      <c r="A7" s="4" t="s">
        <v>107</v>
      </c>
      <c r="B7" s="17">
        <v>29</v>
      </c>
    </row>
    <row r="9" spans="1:2" x14ac:dyDescent="0.3">
      <c r="A9" s="3" t="s">
        <v>108</v>
      </c>
    </row>
    <row r="10" spans="1:2" x14ac:dyDescent="0.3">
      <c r="A10" s="3"/>
    </row>
    <row r="11" spans="1:2" x14ac:dyDescent="0.3">
      <c r="A11" s="3" t="s">
        <v>55</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55E9BB-7917-44F4-9C1B-F5021D149141}">
  <dimension ref="A1:C21"/>
  <sheetViews>
    <sheetView zoomScale="99" zoomScaleNormal="99" workbookViewId="0">
      <selection activeCell="A29" sqref="A29"/>
    </sheetView>
  </sheetViews>
  <sheetFormatPr defaultRowHeight="14.4" x14ac:dyDescent="0.3"/>
  <cols>
    <col min="1" max="1" width="45.44140625" customWidth="1"/>
  </cols>
  <sheetData>
    <row r="1" spans="1:3" x14ac:dyDescent="0.3">
      <c r="A1" s="4" t="s">
        <v>121</v>
      </c>
      <c r="B1" s="4"/>
      <c r="C1" s="4"/>
    </row>
    <row r="2" spans="1:3" x14ac:dyDescent="0.3">
      <c r="A2" s="10"/>
      <c r="B2" s="4"/>
      <c r="C2" s="4"/>
    </row>
    <row r="3" spans="1:3" x14ac:dyDescent="0.3">
      <c r="A3" s="4"/>
      <c r="B3" s="13">
        <v>43586</v>
      </c>
      <c r="C3" s="13">
        <v>43221</v>
      </c>
    </row>
    <row r="4" spans="1:3" x14ac:dyDescent="0.3">
      <c r="A4" s="31" t="s">
        <v>110</v>
      </c>
      <c r="B4" s="32">
        <v>3.7548685212141324</v>
      </c>
      <c r="C4" s="32">
        <v>3.7202918768909927</v>
      </c>
    </row>
    <row r="5" spans="1:3" x14ac:dyDescent="0.3">
      <c r="A5" s="31" t="s">
        <v>111</v>
      </c>
      <c r="B5" s="32">
        <v>3.9355198141812529</v>
      </c>
      <c r="C5" s="32">
        <v>3.9017492566306227</v>
      </c>
    </row>
    <row r="6" spans="1:3" x14ac:dyDescent="0.3">
      <c r="A6" s="31" t="s">
        <v>112</v>
      </c>
      <c r="B6" s="32">
        <v>3.81236252244556</v>
      </c>
      <c r="C6" s="32">
        <v>3.7637776532199014</v>
      </c>
    </row>
    <row r="7" spans="1:3" x14ac:dyDescent="0.3">
      <c r="A7" s="31" t="s">
        <v>113</v>
      </c>
      <c r="B7" s="32">
        <v>3.7304396763822139</v>
      </c>
      <c r="C7" s="32">
        <v>3.7494878401029013</v>
      </c>
    </row>
    <row r="8" spans="1:3" x14ac:dyDescent="0.3">
      <c r="A8" s="31" t="s">
        <v>114</v>
      </c>
      <c r="B8" s="32">
        <v>3.6650117702489395</v>
      </c>
      <c r="C8" s="32">
        <v>3.6525650923535857</v>
      </c>
    </row>
    <row r="9" spans="1:3" x14ac:dyDescent="0.3">
      <c r="A9" s="31" t="s">
        <v>115</v>
      </c>
      <c r="B9" s="32">
        <v>3.6193854804937233</v>
      </c>
      <c r="C9" s="32">
        <v>3.5730242114932258</v>
      </c>
    </row>
    <row r="10" spans="1:3" x14ac:dyDescent="0.3">
      <c r="A10" s="31" t="s">
        <v>116</v>
      </c>
      <c r="B10" s="32">
        <v>3.5580311229469603</v>
      </c>
      <c r="C10" s="32">
        <v>3.5403256134021746</v>
      </c>
    </row>
    <row r="11" spans="1:3" x14ac:dyDescent="0.3">
      <c r="A11" s="31" t="s">
        <v>117</v>
      </c>
      <c r="B11" s="32">
        <v>3.4086270188881129</v>
      </c>
      <c r="C11" s="32">
        <v>3.3683665631440824</v>
      </c>
    </row>
    <row r="12" spans="1:3" x14ac:dyDescent="0.3">
      <c r="A12" s="31" t="s">
        <v>118</v>
      </c>
      <c r="B12" s="32">
        <v>3.3707161163798283</v>
      </c>
      <c r="C12" s="32">
        <v>3.1174216854455508</v>
      </c>
    </row>
    <row r="13" spans="1:3" x14ac:dyDescent="0.3">
      <c r="A13" s="31" t="s">
        <v>119</v>
      </c>
      <c r="B13" s="32">
        <v>3.327301551004052</v>
      </c>
      <c r="C13" s="32">
        <v>3.2351330119478949</v>
      </c>
    </row>
    <row r="14" spans="1:3" x14ac:dyDescent="0.3">
      <c r="A14" s="31" t="s">
        <v>120</v>
      </c>
      <c r="B14" s="32">
        <v>3.0136977135606799</v>
      </c>
      <c r="C14" s="32">
        <v>3.0287565418061133</v>
      </c>
    </row>
    <row r="15" spans="1:3" x14ac:dyDescent="0.3">
      <c r="A15" s="31"/>
      <c r="B15" s="32"/>
      <c r="C15" s="32"/>
    </row>
    <row r="17" spans="1:1" x14ac:dyDescent="0.3">
      <c r="A17" s="3" t="s">
        <v>122</v>
      </c>
    </row>
    <row r="18" spans="1:1" x14ac:dyDescent="0.3">
      <c r="A18" s="3" t="s">
        <v>123</v>
      </c>
    </row>
    <row r="19" spans="1:1" x14ac:dyDescent="0.3">
      <c r="A19" s="3" t="s">
        <v>89</v>
      </c>
    </row>
    <row r="20" spans="1:1" x14ac:dyDescent="0.3">
      <c r="A20" s="2"/>
    </row>
    <row r="21" spans="1:1" x14ac:dyDescent="0.3">
      <c r="A21" s="2"/>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C60B95-151B-4C90-8221-A07B75FC34BC}">
  <dimension ref="A1:C16"/>
  <sheetViews>
    <sheetView zoomScale="98" zoomScaleNormal="98" workbookViewId="0">
      <selection activeCell="J18" sqref="J18"/>
    </sheetView>
  </sheetViews>
  <sheetFormatPr defaultRowHeight="14.4" x14ac:dyDescent="0.3"/>
  <cols>
    <col min="1" max="1" width="44.6640625" customWidth="1"/>
  </cols>
  <sheetData>
    <row r="1" spans="1:3" x14ac:dyDescent="0.3">
      <c r="A1" s="4" t="s">
        <v>124</v>
      </c>
    </row>
    <row r="2" spans="1:3" x14ac:dyDescent="0.3">
      <c r="A2" s="2"/>
    </row>
    <row r="3" spans="1:3" x14ac:dyDescent="0.3">
      <c r="A3" s="4"/>
      <c r="B3" s="13">
        <v>43586</v>
      </c>
      <c r="C3" s="13">
        <v>43221</v>
      </c>
    </row>
    <row r="4" spans="1:3" x14ac:dyDescent="0.3">
      <c r="A4" s="33" t="s">
        <v>125</v>
      </c>
      <c r="B4" s="34">
        <v>3.5389551817996074</v>
      </c>
      <c r="C4" s="34">
        <v>3.5386364084519801</v>
      </c>
    </row>
    <row r="5" spans="1:3" x14ac:dyDescent="0.3">
      <c r="A5" s="33" t="s">
        <v>126</v>
      </c>
      <c r="B5" s="34">
        <v>3.7320291422402958</v>
      </c>
      <c r="C5" s="34">
        <v>3.8024279259306892</v>
      </c>
    </row>
    <row r="6" spans="1:3" x14ac:dyDescent="0.3">
      <c r="A6" s="33" t="s">
        <v>112</v>
      </c>
      <c r="B6" s="34">
        <v>3.701095605837883</v>
      </c>
      <c r="C6" s="34">
        <v>3.7016958214307749</v>
      </c>
    </row>
    <row r="7" spans="1:3" x14ac:dyDescent="0.3">
      <c r="A7" s="33" t="s">
        <v>114</v>
      </c>
      <c r="B7" s="34">
        <v>3.689216921418117</v>
      </c>
      <c r="C7" s="34">
        <v>3.7099486769213006</v>
      </c>
    </row>
    <row r="8" spans="1:3" x14ac:dyDescent="0.3">
      <c r="A8" s="33" t="s">
        <v>113</v>
      </c>
      <c r="B8" s="34">
        <v>3.3857706829863248</v>
      </c>
      <c r="C8" s="34">
        <v>3.4254077666333975</v>
      </c>
    </row>
    <row r="9" spans="1:3" x14ac:dyDescent="0.3">
      <c r="A9" s="33" t="s">
        <v>117</v>
      </c>
      <c r="B9" s="34">
        <v>3.3672390107033681</v>
      </c>
      <c r="C9" s="34">
        <v>3.372780113647905</v>
      </c>
    </row>
    <row r="10" spans="1:3" x14ac:dyDescent="0.3">
      <c r="A10" s="33" t="s">
        <v>119</v>
      </c>
      <c r="B10" s="34">
        <v>3.3559657652225732</v>
      </c>
      <c r="C10" s="34">
        <v>3.1863109460714769</v>
      </c>
    </row>
    <row r="11" spans="1:3" x14ac:dyDescent="0.3">
      <c r="A11" s="33" t="s">
        <v>127</v>
      </c>
      <c r="B11" s="34">
        <v>2.9751052397981455</v>
      </c>
      <c r="C11" s="34">
        <v>3.0481283313064775</v>
      </c>
    </row>
    <row r="12" spans="1:3" x14ac:dyDescent="0.3">
      <c r="A12" s="33" t="s">
        <v>120</v>
      </c>
      <c r="B12" s="34">
        <v>2.789589622156194</v>
      </c>
      <c r="C12" s="34">
        <v>2.7941785794071041</v>
      </c>
    </row>
    <row r="14" spans="1:3" x14ac:dyDescent="0.3">
      <c r="A14" s="3" t="s">
        <v>128</v>
      </c>
    </row>
    <row r="15" spans="1:3" x14ac:dyDescent="0.3">
      <c r="A15" s="3" t="s">
        <v>129</v>
      </c>
    </row>
    <row r="16" spans="1:3" x14ac:dyDescent="0.3">
      <c r="A16" s="3" t="s">
        <v>89</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935699-909C-4C20-A3A7-A2C96C5C9832}">
  <dimension ref="A1:C17"/>
  <sheetViews>
    <sheetView zoomScale="99" zoomScaleNormal="99" workbookViewId="0">
      <selection activeCell="J18" sqref="J18"/>
    </sheetView>
  </sheetViews>
  <sheetFormatPr defaultRowHeight="14.4" x14ac:dyDescent="0.3"/>
  <cols>
    <col min="1" max="1" width="46.44140625" customWidth="1"/>
  </cols>
  <sheetData>
    <row r="1" spans="1:3" x14ac:dyDescent="0.3">
      <c r="A1" s="35" t="s">
        <v>130</v>
      </c>
    </row>
    <row r="2" spans="1:3" x14ac:dyDescent="0.3">
      <c r="A2" s="2"/>
    </row>
    <row r="3" spans="1:3" x14ac:dyDescent="0.3">
      <c r="A3" s="4"/>
      <c r="B3" s="13">
        <v>43586</v>
      </c>
      <c r="C3" s="13">
        <v>43221</v>
      </c>
    </row>
    <row r="4" spans="1:3" x14ac:dyDescent="0.3">
      <c r="A4" s="37" t="s">
        <v>132</v>
      </c>
      <c r="B4" s="38">
        <v>3.3402771052608164</v>
      </c>
      <c r="C4" s="38">
        <v>3.3376475823343541</v>
      </c>
    </row>
    <row r="5" spans="1:3" x14ac:dyDescent="0.3">
      <c r="A5" s="37" t="s">
        <v>112</v>
      </c>
      <c r="B5" s="38">
        <v>3.4222328630280141</v>
      </c>
      <c r="C5" s="38">
        <v>3.5184518056631369</v>
      </c>
    </row>
    <row r="6" spans="1:3" x14ac:dyDescent="0.3">
      <c r="A6" s="37" t="s">
        <v>114</v>
      </c>
      <c r="B6" s="38">
        <v>3.3390105711687061</v>
      </c>
      <c r="C6" s="38">
        <v>3.3751193783409374</v>
      </c>
    </row>
    <row r="7" spans="1:3" x14ac:dyDescent="0.3">
      <c r="A7" s="37" t="s">
        <v>117</v>
      </c>
      <c r="B7" s="38">
        <v>3.2825898730478515</v>
      </c>
      <c r="C7" s="38">
        <v>3.2524877254776103</v>
      </c>
    </row>
    <row r="8" spans="1:3" x14ac:dyDescent="0.3">
      <c r="A8" s="37" t="s">
        <v>133</v>
      </c>
      <c r="B8" s="38">
        <v>3.2161471836158189</v>
      </c>
      <c r="C8" s="38">
        <v>3.1340441659474951</v>
      </c>
    </row>
    <row r="9" spans="1:3" x14ac:dyDescent="0.3">
      <c r="A9" s="37" t="s">
        <v>134</v>
      </c>
      <c r="B9" s="38">
        <v>3.1127212879085016</v>
      </c>
      <c r="C9" s="38">
        <v>3.0606038749959046</v>
      </c>
    </row>
    <row r="10" spans="1:3" x14ac:dyDescent="0.3">
      <c r="A10" s="37" t="s">
        <v>135</v>
      </c>
      <c r="B10" s="38">
        <v>3.1057958295992059</v>
      </c>
      <c r="C10" s="38">
        <v>3.1404962720318288</v>
      </c>
    </row>
    <row r="11" spans="1:3" x14ac:dyDescent="0.3">
      <c r="A11" s="37" t="s">
        <v>119</v>
      </c>
      <c r="B11" s="38">
        <v>3.0658976723121714</v>
      </c>
      <c r="C11" s="38">
        <v>3.0169644882128144</v>
      </c>
    </row>
    <row r="12" spans="1:3" x14ac:dyDescent="0.3">
      <c r="A12" s="37" t="s">
        <v>136</v>
      </c>
      <c r="B12" s="38">
        <v>3.055260663016151</v>
      </c>
      <c r="C12" s="38">
        <v>2.9230835526516938</v>
      </c>
    </row>
    <row r="13" spans="1:3" x14ac:dyDescent="0.3">
      <c r="A13" s="37" t="s">
        <v>120</v>
      </c>
      <c r="B13" s="38">
        <v>2.8842850451056261</v>
      </c>
      <c r="C13" s="38">
        <v>2.8679705582683175</v>
      </c>
    </row>
    <row r="15" spans="1:3" x14ac:dyDescent="0.3">
      <c r="A15" s="3" t="s">
        <v>137</v>
      </c>
    </row>
    <row r="16" spans="1:3" x14ac:dyDescent="0.3">
      <c r="A16" s="3" t="s">
        <v>88</v>
      </c>
    </row>
    <row r="17" spans="1:1" x14ac:dyDescent="0.3">
      <c r="A17" s="3" t="s">
        <v>89</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6C6F35-F65F-4A38-8F7C-9EE8F964D9B8}">
  <dimension ref="A1:B11"/>
  <sheetViews>
    <sheetView zoomScale="96" zoomScaleNormal="96" workbookViewId="0">
      <selection activeCell="J18" sqref="J18"/>
    </sheetView>
  </sheetViews>
  <sheetFormatPr defaultRowHeight="14.4" x14ac:dyDescent="0.3"/>
  <sheetData>
    <row r="1" spans="1:2" x14ac:dyDescent="0.3">
      <c r="A1" s="4" t="s">
        <v>131</v>
      </c>
    </row>
    <row r="2" spans="1:2" x14ac:dyDescent="0.3">
      <c r="A2" s="2"/>
    </row>
    <row r="3" spans="1:2" x14ac:dyDescent="0.3">
      <c r="A3" s="4" t="s">
        <v>31</v>
      </c>
      <c r="B3" s="36">
        <v>82.568551143443656</v>
      </c>
    </row>
    <row r="4" spans="1:2" x14ac:dyDescent="0.3">
      <c r="A4" s="4" t="s">
        <v>30</v>
      </c>
      <c r="B4" s="36">
        <v>86.137454048217705</v>
      </c>
    </row>
    <row r="5" spans="1:2" x14ac:dyDescent="0.3">
      <c r="A5" s="4" t="s">
        <v>29</v>
      </c>
      <c r="B5" s="36">
        <v>87.812581665876252</v>
      </c>
    </row>
    <row r="6" spans="1:2" x14ac:dyDescent="0.3">
      <c r="A6" s="4" t="s">
        <v>28</v>
      </c>
      <c r="B6" s="36">
        <v>88.152854588616719</v>
      </c>
    </row>
    <row r="7" spans="1:2" x14ac:dyDescent="0.3">
      <c r="A7" s="4" t="s">
        <v>27</v>
      </c>
      <c r="B7" s="36">
        <v>86.439829758287885</v>
      </c>
    </row>
    <row r="9" spans="1:2" x14ac:dyDescent="0.3">
      <c r="A9" s="3" t="s">
        <v>138</v>
      </c>
    </row>
    <row r="10" spans="1:2" x14ac:dyDescent="0.3">
      <c r="A10" s="3" t="s">
        <v>139</v>
      </c>
    </row>
    <row r="11" spans="1:2" x14ac:dyDescent="0.3">
      <c r="A11" s="3" t="s">
        <v>26</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19B3F3-07CB-40F3-8084-7563F91F5E46}">
  <sheetPr>
    <tabColor theme="0"/>
  </sheetPr>
  <dimension ref="A1:F16"/>
  <sheetViews>
    <sheetView zoomScale="95" zoomScaleNormal="95" workbookViewId="0">
      <selection activeCell="I19" sqref="I19"/>
    </sheetView>
  </sheetViews>
  <sheetFormatPr defaultRowHeight="14.4" x14ac:dyDescent="0.3"/>
  <cols>
    <col min="1" max="1" width="31.44140625" customWidth="1"/>
  </cols>
  <sheetData>
    <row r="1" spans="1:6" x14ac:dyDescent="0.3">
      <c r="A1" s="4" t="s">
        <v>140</v>
      </c>
    </row>
    <row r="3" spans="1:6" x14ac:dyDescent="0.3">
      <c r="A3" s="4"/>
      <c r="B3" s="4" t="s">
        <v>12</v>
      </c>
      <c r="C3" s="4" t="s">
        <v>13</v>
      </c>
      <c r="D3" s="4" t="s">
        <v>141</v>
      </c>
      <c r="E3" s="4" t="s">
        <v>142</v>
      </c>
      <c r="F3" s="4" t="s">
        <v>143</v>
      </c>
    </row>
    <row r="4" spans="1:6" x14ac:dyDescent="0.3">
      <c r="A4" s="4" t="s">
        <v>144</v>
      </c>
      <c r="B4" s="32">
        <v>1.5962143254430339</v>
      </c>
      <c r="C4" s="32">
        <v>0.60312275982074082</v>
      </c>
      <c r="D4" s="32">
        <v>1.1239598079218904</v>
      </c>
      <c r="E4" s="32">
        <v>2.5880636213004733</v>
      </c>
      <c r="F4" s="32">
        <v>3.8729472753830061</v>
      </c>
    </row>
    <row r="5" spans="1:6" x14ac:dyDescent="0.3">
      <c r="A5" s="25" t="s">
        <v>292</v>
      </c>
      <c r="B5" s="32">
        <v>2.7582505573368281</v>
      </c>
      <c r="C5" s="32">
        <v>0.16623385434607235</v>
      </c>
      <c r="D5" s="32">
        <v>0.77158907102579399</v>
      </c>
      <c r="E5" s="32">
        <v>6.2725522036515429</v>
      </c>
      <c r="F5" s="32">
        <v>8.7921561274502107</v>
      </c>
    </row>
    <row r="6" spans="1:6" x14ac:dyDescent="0.3">
      <c r="A6" s="4" t="s">
        <v>145</v>
      </c>
      <c r="B6" s="32">
        <v>4.5875430000410127</v>
      </c>
      <c r="C6" s="32">
        <v>4.5814787571658862</v>
      </c>
      <c r="D6" s="32">
        <v>5.2814424922800942</v>
      </c>
      <c r="E6" s="32">
        <v>4.0643191300110146</v>
      </c>
      <c r="F6" s="32">
        <v>3.2084216170577138</v>
      </c>
    </row>
    <row r="7" spans="1:6" x14ac:dyDescent="0.3">
      <c r="A7" s="25" t="s">
        <v>293</v>
      </c>
      <c r="B7" s="32">
        <v>4.5758540138257935</v>
      </c>
      <c r="C7" s="32">
        <v>1.2707002576896085</v>
      </c>
      <c r="D7" s="32">
        <v>4.9277496043445224</v>
      </c>
      <c r="E7" s="32">
        <v>7.313576472725428</v>
      </c>
      <c r="F7" s="32">
        <v>4.7029969257780255</v>
      </c>
    </row>
    <row r="8" spans="1:6" x14ac:dyDescent="0.3">
      <c r="A8" s="4" t="s">
        <v>146</v>
      </c>
      <c r="B8" s="32">
        <v>1.6029662851376745</v>
      </c>
      <c r="C8" s="32">
        <v>0.79213952420131184</v>
      </c>
      <c r="D8" s="32">
        <v>1.6368125695443725</v>
      </c>
      <c r="E8" s="32">
        <v>2.2612174460041867</v>
      </c>
      <c r="F8" s="32">
        <v>1.9527874886301806</v>
      </c>
    </row>
    <row r="9" spans="1:6" x14ac:dyDescent="0.3">
      <c r="A9" s="4" t="s">
        <v>147</v>
      </c>
      <c r="B9" s="32">
        <v>0.98937584899620679</v>
      </c>
      <c r="C9" s="32">
        <v>0.87196488375832559</v>
      </c>
      <c r="D9" s="32">
        <v>0.79381203722283855</v>
      </c>
      <c r="E9" s="32">
        <v>1.4271167462260852</v>
      </c>
      <c r="F9" s="32">
        <v>0.67749899509231593</v>
      </c>
    </row>
    <row r="10" spans="1:6" x14ac:dyDescent="0.3">
      <c r="A10" s="4"/>
      <c r="B10" s="39">
        <f>SUM(B4:B9)</f>
        <v>16.110204030780547</v>
      </c>
      <c r="C10" s="39">
        <f>SUM(C4:C9)</f>
        <v>8.2856400369819454</v>
      </c>
      <c r="D10" s="39">
        <f>SUM(D4:D9)</f>
        <v>14.535365582339512</v>
      </c>
      <c r="E10" s="39">
        <f>SUM(E4:E9)</f>
        <v>23.92684561991873</v>
      </c>
      <c r="F10" s="39">
        <f>SUM(F4:F9)</f>
        <v>23.206808429391451</v>
      </c>
    </row>
    <row r="12" spans="1:6" x14ac:dyDescent="0.3">
      <c r="A12" s="3" t="s">
        <v>267</v>
      </c>
    </row>
    <row r="13" spans="1:6" x14ac:dyDescent="0.3">
      <c r="A13" s="3" t="s">
        <v>268</v>
      </c>
    </row>
    <row r="14" spans="1:6" x14ac:dyDescent="0.3">
      <c r="A14" s="3" t="s">
        <v>269</v>
      </c>
    </row>
    <row r="15" spans="1:6" x14ac:dyDescent="0.3">
      <c r="A15" s="3" t="s">
        <v>270</v>
      </c>
    </row>
    <row r="16" spans="1:6" x14ac:dyDescent="0.3">
      <c r="A16" s="3" t="s">
        <v>55</v>
      </c>
    </row>
  </sheetData>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E19AA5-5221-4F60-BE5A-3CADB4474246}">
  <dimension ref="A1:C14"/>
  <sheetViews>
    <sheetView zoomScale="99" zoomScaleNormal="99" workbookViewId="0">
      <selection activeCell="J18" sqref="J18"/>
    </sheetView>
  </sheetViews>
  <sheetFormatPr defaultRowHeight="14.4" x14ac:dyDescent="0.3"/>
  <cols>
    <col min="1" max="1" width="14.44140625" bestFit="1" customWidth="1"/>
  </cols>
  <sheetData>
    <row r="1" spans="1:3" x14ac:dyDescent="0.3">
      <c r="A1" s="4" t="s">
        <v>156</v>
      </c>
    </row>
    <row r="2" spans="1:3" x14ac:dyDescent="0.3">
      <c r="A2" s="2"/>
    </row>
    <row r="3" spans="1:3" x14ac:dyDescent="0.3">
      <c r="B3" s="1">
        <v>43586</v>
      </c>
      <c r="C3" s="1">
        <v>43221</v>
      </c>
    </row>
    <row r="4" spans="1:3" x14ac:dyDescent="0.3">
      <c r="A4" s="40" t="s">
        <v>148</v>
      </c>
      <c r="B4" s="41">
        <v>69.712948308605903</v>
      </c>
      <c r="C4" s="41">
        <v>59.082415913220224</v>
      </c>
    </row>
    <row r="5" spans="1:3" x14ac:dyDescent="0.3">
      <c r="A5" s="40" t="s">
        <v>149</v>
      </c>
      <c r="B5" s="41">
        <v>13.365668780025846</v>
      </c>
      <c r="C5" s="41">
        <v>16.40927248171716</v>
      </c>
    </row>
    <row r="6" spans="1:3" x14ac:dyDescent="0.3">
      <c r="A6" s="40" t="s">
        <v>150</v>
      </c>
      <c r="B6" s="41">
        <v>9.6341776462940505</v>
      </c>
      <c r="C6" s="41">
        <v>9.9943466945778958</v>
      </c>
    </row>
    <row r="7" spans="1:3" x14ac:dyDescent="0.3">
      <c r="A7" s="40" t="s">
        <v>151</v>
      </c>
      <c r="B7" s="41">
        <v>7.2187373061968856</v>
      </c>
      <c r="C7" s="41">
        <v>11.933220438678791</v>
      </c>
    </row>
    <row r="8" spans="1:3" x14ac:dyDescent="0.3">
      <c r="A8" s="40" t="s">
        <v>152</v>
      </c>
      <c r="B8" s="41">
        <v>6.2818842006055586</v>
      </c>
      <c r="C8" s="41">
        <v>9.3829645114468399</v>
      </c>
    </row>
    <row r="9" spans="1:3" x14ac:dyDescent="0.3">
      <c r="A9" s="40" t="s">
        <v>153</v>
      </c>
      <c r="B9" s="41">
        <v>4.7155936328691075</v>
      </c>
      <c r="C9" s="41">
        <v>7.039051843421265</v>
      </c>
    </row>
    <row r="10" spans="1:3" x14ac:dyDescent="0.3">
      <c r="A10" s="40" t="s">
        <v>154</v>
      </c>
      <c r="B10" s="41">
        <v>4.3401329710087344</v>
      </c>
      <c r="C10" s="41">
        <v>8.2699347782191701</v>
      </c>
    </row>
    <row r="11" spans="1:3" x14ac:dyDescent="0.3">
      <c r="A11" s="40" t="s">
        <v>155</v>
      </c>
      <c r="B11" s="41">
        <v>3.0802469875513232</v>
      </c>
      <c r="C11" s="41">
        <v>5.7502671427796974</v>
      </c>
    </row>
    <row r="13" spans="1:3" x14ac:dyDescent="0.3">
      <c r="A13" s="3" t="s">
        <v>157</v>
      </c>
    </row>
    <row r="14" spans="1:3" x14ac:dyDescent="0.3">
      <c r="A14" s="3" t="s">
        <v>158</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E436FE-0ED3-40A5-B4B4-D801D986C00B}">
  <dimension ref="A1:F10"/>
  <sheetViews>
    <sheetView zoomScale="98" zoomScaleNormal="98" workbookViewId="0">
      <selection activeCell="A4" sqref="A4:F6"/>
    </sheetView>
  </sheetViews>
  <sheetFormatPr defaultColWidth="9.109375" defaultRowHeight="13.2" x14ac:dyDescent="0.25"/>
  <cols>
    <col min="1" max="1" width="13.109375" style="4" customWidth="1"/>
    <col min="2" max="16384" width="9.109375" style="4"/>
  </cols>
  <sheetData>
    <row r="1" spans="1:6" x14ac:dyDescent="0.25">
      <c r="A1" s="4" t="s">
        <v>271</v>
      </c>
    </row>
    <row r="3" spans="1:6" x14ac:dyDescent="0.25">
      <c r="B3" s="4" t="s">
        <v>27</v>
      </c>
      <c r="C3" s="4" t="s">
        <v>28</v>
      </c>
      <c r="D3" s="4" t="s">
        <v>29</v>
      </c>
      <c r="E3" s="4" t="s">
        <v>30</v>
      </c>
      <c r="F3" s="4" t="s">
        <v>31</v>
      </c>
    </row>
    <row r="4" spans="1:6" x14ac:dyDescent="0.25">
      <c r="A4" s="25" t="s">
        <v>294</v>
      </c>
      <c r="B4" s="25">
        <v>86</v>
      </c>
      <c r="C4" s="25">
        <v>84</v>
      </c>
      <c r="D4" s="25">
        <v>82</v>
      </c>
      <c r="E4" s="25">
        <v>80</v>
      </c>
      <c r="F4" s="25">
        <v>76</v>
      </c>
    </row>
    <row r="5" spans="1:6" x14ac:dyDescent="0.25">
      <c r="A5" s="25" t="s">
        <v>295</v>
      </c>
      <c r="B5" s="25">
        <v>84</v>
      </c>
      <c r="C5" s="25">
        <v>81</v>
      </c>
      <c r="D5" s="25">
        <v>79</v>
      </c>
      <c r="E5" s="25">
        <v>78</v>
      </c>
      <c r="F5" s="25">
        <v>74</v>
      </c>
    </row>
    <row r="6" spans="1:6" x14ac:dyDescent="0.25">
      <c r="A6" s="25"/>
      <c r="B6" s="25"/>
      <c r="C6" s="25"/>
      <c r="D6" s="25"/>
      <c r="E6" s="25"/>
      <c r="F6" s="25"/>
    </row>
    <row r="7" spans="1:6" x14ac:dyDescent="0.25">
      <c r="A7" s="3" t="s">
        <v>165</v>
      </c>
    </row>
    <row r="8" spans="1:6" x14ac:dyDescent="0.25">
      <c r="A8" s="3" t="s">
        <v>166</v>
      </c>
    </row>
    <row r="9" spans="1:6" x14ac:dyDescent="0.25">
      <c r="A9" s="3" t="s">
        <v>167</v>
      </c>
    </row>
    <row r="10" spans="1:6" x14ac:dyDescent="0.25">
      <c r="A10" s="3" t="s">
        <v>168</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E4C851-6880-4D54-BDDB-99123142A7CB}">
  <dimension ref="A1:C8"/>
  <sheetViews>
    <sheetView zoomScale="107" zoomScaleNormal="107" workbookViewId="0"/>
  </sheetViews>
  <sheetFormatPr defaultRowHeight="14.4" x14ac:dyDescent="0.3"/>
  <cols>
    <col min="1" max="1" width="13" customWidth="1"/>
    <col min="2" max="2" width="9.88671875" bestFit="1" customWidth="1"/>
  </cols>
  <sheetData>
    <row r="1" spans="1:3" x14ac:dyDescent="0.3">
      <c r="A1" t="s">
        <v>296</v>
      </c>
    </row>
    <row r="3" spans="1:3" x14ac:dyDescent="0.3">
      <c r="B3" t="s">
        <v>160</v>
      </c>
      <c r="C3" t="s">
        <v>161</v>
      </c>
    </row>
    <row r="4" spans="1:3" x14ac:dyDescent="0.3">
      <c r="A4" t="s">
        <v>162</v>
      </c>
      <c r="B4">
        <v>236.2</v>
      </c>
      <c r="C4">
        <v>172.9</v>
      </c>
    </row>
    <row r="5" spans="1:3" x14ac:dyDescent="0.3">
      <c r="A5" t="s">
        <v>163</v>
      </c>
      <c r="B5">
        <v>103.6</v>
      </c>
      <c r="C5">
        <v>78.400000000000006</v>
      </c>
    </row>
    <row r="6" spans="1:3" x14ac:dyDescent="0.3">
      <c r="A6" t="s">
        <v>12</v>
      </c>
      <c r="B6">
        <v>339.8</v>
      </c>
      <c r="C6">
        <v>251.4</v>
      </c>
    </row>
    <row r="8" spans="1:3" x14ac:dyDescent="0.3">
      <c r="A8" s="42" t="s">
        <v>164</v>
      </c>
    </row>
  </sheetData>
  <hyperlinks>
    <hyperlink ref="A8" r:id="rId1" display="https://thinktv.com.au/wp-content/uploads/2019/08/FACT-PACK-H1-2019_020919_Public.pdf" xr:uid="{CEE37157-4A29-45A6-AEF9-040FBCC30F57}"/>
  </hyperlinks>
  <pageMargins left="0.7" right="0.7" top="0.75" bottom="0.75" header="0.3" footer="0.3"/>
  <pageSetup paperSize="9" orientation="portrait"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9C4022-3C0B-4478-8425-588E62D0D156}">
  <dimension ref="A1:C11"/>
  <sheetViews>
    <sheetView zoomScale="98" zoomScaleNormal="98" workbookViewId="0">
      <selection activeCell="E28" sqref="E28"/>
    </sheetView>
  </sheetViews>
  <sheetFormatPr defaultColWidth="9.109375" defaultRowHeight="13.2" x14ac:dyDescent="0.25"/>
  <cols>
    <col min="1" max="1" width="17.44140625" style="4" customWidth="1"/>
    <col min="2" max="16384" width="9.109375" style="4"/>
  </cols>
  <sheetData>
    <row r="1" spans="1:3" x14ac:dyDescent="0.25">
      <c r="A1" s="4" t="s">
        <v>272</v>
      </c>
    </row>
    <row r="3" spans="1:3" x14ac:dyDescent="0.25">
      <c r="B3" s="13">
        <v>43586</v>
      </c>
      <c r="C3" s="13">
        <v>43221</v>
      </c>
    </row>
    <row r="4" spans="1:3" x14ac:dyDescent="0.25">
      <c r="A4" s="4" t="s">
        <v>169</v>
      </c>
      <c r="B4" s="17">
        <v>66.775060154336018</v>
      </c>
      <c r="C4" s="17">
        <v>62.893025814884929</v>
      </c>
    </row>
    <row r="5" spans="1:3" x14ac:dyDescent="0.25">
      <c r="A5" s="4" t="s">
        <v>170</v>
      </c>
      <c r="B5" s="17">
        <v>49.534942144630023</v>
      </c>
      <c r="C5" s="17">
        <v>54.570503180271899</v>
      </c>
    </row>
    <row r="6" spans="1:3" x14ac:dyDescent="0.25">
      <c r="A6" s="4" t="s">
        <v>171</v>
      </c>
      <c r="B6" s="17">
        <v>32.588790677333108</v>
      </c>
      <c r="C6" s="17">
        <v>40.665746479271483</v>
      </c>
    </row>
    <row r="7" spans="1:3" x14ac:dyDescent="0.25">
      <c r="A7" s="4" t="s">
        <v>172</v>
      </c>
      <c r="B7" s="17">
        <v>32.357969655359923</v>
      </c>
      <c r="C7" s="17">
        <v>34.581299648378071</v>
      </c>
    </row>
    <row r="8" spans="1:3" x14ac:dyDescent="0.25">
      <c r="A8" s="4" t="s">
        <v>173</v>
      </c>
      <c r="B8" s="17">
        <v>24.122731967002004</v>
      </c>
      <c r="C8" s="17">
        <v>31.844416567369183</v>
      </c>
    </row>
    <row r="10" spans="1:3" x14ac:dyDescent="0.25">
      <c r="A10" s="3" t="s">
        <v>175</v>
      </c>
    </row>
    <row r="11" spans="1:3" x14ac:dyDescent="0.25">
      <c r="A11" s="3" t="s">
        <v>89</v>
      </c>
    </row>
  </sheetData>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3F0964-162F-407C-BA6B-7939849C1600}">
  <dimension ref="A1:B9"/>
  <sheetViews>
    <sheetView zoomScale="140" zoomScaleNormal="140" workbookViewId="0">
      <selection activeCell="E29" sqref="E29"/>
    </sheetView>
  </sheetViews>
  <sheetFormatPr defaultColWidth="9.109375" defaultRowHeight="13.8" x14ac:dyDescent="0.25"/>
  <cols>
    <col min="1" max="16384" width="9.109375" style="16"/>
  </cols>
  <sheetData>
    <row r="1" spans="1:2" s="4" customFormat="1" ht="13.2" x14ac:dyDescent="0.25">
      <c r="A1" s="4" t="s">
        <v>273</v>
      </c>
    </row>
    <row r="2" spans="1:2" s="4" customFormat="1" ht="13.2" x14ac:dyDescent="0.25"/>
    <row r="3" spans="1:2" s="4" customFormat="1" ht="13.2" x14ac:dyDescent="0.25">
      <c r="A3" s="13">
        <v>43586</v>
      </c>
      <c r="B3" s="4">
        <v>51</v>
      </c>
    </row>
    <row r="4" spans="1:2" s="4" customFormat="1" ht="13.2" x14ac:dyDescent="0.25">
      <c r="A4" s="13">
        <v>43221</v>
      </c>
      <c r="B4" s="4">
        <v>42</v>
      </c>
    </row>
    <row r="5" spans="1:2" s="4" customFormat="1" ht="13.2" x14ac:dyDescent="0.25">
      <c r="A5" s="13">
        <v>42887</v>
      </c>
      <c r="B5" s="4">
        <v>32</v>
      </c>
    </row>
    <row r="7" spans="1:2" x14ac:dyDescent="0.25">
      <c r="A7" s="3" t="s">
        <v>176</v>
      </c>
    </row>
    <row r="8" spans="1:2" x14ac:dyDescent="0.25">
      <c r="A8" s="3" t="s">
        <v>177</v>
      </c>
    </row>
    <row r="9" spans="1:2" x14ac:dyDescent="0.25">
      <c r="A9" s="3" t="s">
        <v>178</v>
      </c>
    </row>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1CEE42-C04D-454E-83BF-BB07329686CA}">
  <dimension ref="A1:G9"/>
  <sheetViews>
    <sheetView zoomScale="99" zoomScaleNormal="99" workbookViewId="0">
      <selection activeCell="J6" sqref="J6"/>
    </sheetView>
  </sheetViews>
  <sheetFormatPr defaultRowHeight="14.4" x14ac:dyDescent="0.3"/>
  <cols>
    <col min="2" max="2" width="10.44140625" bestFit="1" customWidth="1"/>
    <col min="3" max="4" width="9.33203125" bestFit="1" customWidth="1"/>
    <col min="7" max="7" width="10.6640625" customWidth="1"/>
  </cols>
  <sheetData>
    <row r="1" spans="1:7" s="4" customFormat="1" ht="13.2" x14ac:dyDescent="0.25">
      <c r="A1" s="4" t="s">
        <v>274</v>
      </c>
    </row>
    <row r="2" spans="1:7" s="4" customFormat="1" ht="13.2" x14ac:dyDescent="0.25">
      <c r="B2" s="25" t="s">
        <v>298</v>
      </c>
      <c r="C2" s="25" t="s">
        <v>299</v>
      </c>
      <c r="D2" s="25" t="s">
        <v>300</v>
      </c>
      <c r="E2" s="25" t="s">
        <v>301</v>
      </c>
      <c r="F2" s="25" t="s">
        <v>204</v>
      </c>
      <c r="G2" s="25" t="s">
        <v>297</v>
      </c>
    </row>
    <row r="3" spans="1:7" s="4" customFormat="1" ht="13.2" x14ac:dyDescent="0.25">
      <c r="A3" s="13">
        <v>43586</v>
      </c>
      <c r="B3" s="25">
        <v>11</v>
      </c>
      <c r="C3" s="25">
        <v>12</v>
      </c>
      <c r="D3" s="25">
        <v>19</v>
      </c>
      <c r="E3" s="25">
        <v>28</v>
      </c>
      <c r="F3" s="25">
        <v>29</v>
      </c>
      <c r="G3" s="25">
        <v>71</v>
      </c>
    </row>
    <row r="4" spans="1:7" s="4" customFormat="1" ht="13.2" x14ac:dyDescent="0.25">
      <c r="A4" s="13">
        <v>43221</v>
      </c>
      <c r="B4" s="25">
        <v>8</v>
      </c>
      <c r="C4" s="25">
        <v>10</v>
      </c>
      <c r="D4" s="25">
        <v>21</v>
      </c>
      <c r="E4" s="25">
        <v>30</v>
      </c>
      <c r="F4" s="25">
        <v>31</v>
      </c>
      <c r="G4" s="25">
        <v>69</v>
      </c>
    </row>
    <row r="5" spans="1:7" s="4" customFormat="1" ht="13.2" x14ac:dyDescent="0.25">
      <c r="A5" s="13">
        <v>42887</v>
      </c>
      <c r="B5" s="25">
        <v>4</v>
      </c>
      <c r="C5" s="25">
        <v>9</v>
      </c>
      <c r="D5" s="25">
        <v>16</v>
      </c>
      <c r="E5" s="25">
        <v>34</v>
      </c>
      <c r="F5" s="25">
        <v>37</v>
      </c>
      <c r="G5" s="25">
        <v>63</v>
      </c>
    </row>
    <row r="6" spans="1:7" s="4" customFormat="1" ht="13.2" x14ac:dyDescent="0.25"/>
    <row r="7" spans="1:7" x14ac:dyDescent="0.3">
      <c r="A7" s="3" t="s">
        <v>176</v>
      </c>
    </row>
    <row r="8" spans="1:7" x14ac:dyDescent="0.3">
      <c r="A8" s="3" t="s">
        <v>177</v>
      </c>
    </row>
    <row r="9" spans="1:7" x14ac:dyDescent="0.3">
      <c r="A9" s="3" t="s">
        <v>178</v>
      </c>
    </row>
  </sheetData>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7E84C5-B3ED-4C08-856C-9186FFF5869E}">
  <dimension ref="A1:C25"/>
  <sheetViews>
    <sheetView topLeftCell="A4" zoomScale="107" zoomScaleNormal="107" workbookViewId="0">
      <selection activeCell="J26" sqref="J26"/>
    </sheetView>
  </sheetViews>
  <sheetFormatPr defaultRowHeight="14.4" x14ac:dyDescent="0.3"/>
  <cols>
    <col min="1" max="1" width="26.77734375" customWidth="1"/>
  </cols>
  <sheetData>
    <row r="1" spans="1:3" x14ac:dyDescent="0.3">
      <c r="A1" t="s">
        <v>275</v>
      </c>
    </row>
    <row r="3" spans="1:3" x14ac:dyDescent="0.3">
      <c r="B3" s="1">
        <v>43586</v>
      </c>
      <c r="C3" s="1">
        <v>43221</v>
      </c>
    </row>
    <row r="4" spans="1:3" x14ac:dyDescent="0.3">
      <c r="A4" s="43" t="s">
        <v>179</v>
      </c>
      <c r="B4" s="44">
        <v>55.376662542969257</v>
      </c>
      <c r="C4" s="45">
        <v>50.257869683419379</v>
      </c>
    </row>
    <row r="5" spans="1:3" x14ac:dyDescent="0.3">
      <c r="A5" s="43" t="s">
        <v>180</v>
      </c>
      <c r="B5" s="45">
        <v>21.761415207397015</v>
      </c>
      <c r="C5" s="45">
        <v>23.799099188537795</v>
      </c>
    </row>
    <row r="6" spans="1:3" x14ac:dyDescent="0.3">
      <c r="A6" s="43" t="s">
        <v>181</v>
      </c>
      <c r="B6" s="44">
        <v>16.743426779514646</v>
      </c>
      <c r="C6" s="45">
        <v>13.007500722303938</v>
      </c>
    </row>
    <row r="7" spans="1:3" x14ac:dyDescent="0.3">
      <c r="A7" s="43" t="s">
        <v>182</v>
      </c>
      <c r="B7" s="44">
        <v>10.507908371303063</v>
      </c>
      <c r="C7" s="45">
        <v>12.566914848910821</v>
      </c>
    </row>
    <row r="8" spans="1:3" x14ac:dyDescent="0.3">
      <c r="A8" s="43" t="s">
        <v>183</v>
      </c>
      <c r="B8" s="45">
        <v>9.3960878234357601</v>
      </c>
      <c r="C8" s="45">
        <v>8.252003520239569</v>
      </c>
    </row>
    <row r="9" spans="1:3" x14ac:dyDescent="0.3">
      <c r="A9" s="43" t="s">
        <v>184</v>
      </c>
      <c r="B9" s="44">
        <v>6.3160295548633671</v>
      </c>
      <c r="C9" s="12" t="s">
        <v>185</v>
      </c>
    </row>
    <row r="10" spans="1:3" x14ac:dyDescent="0.3">
      <c r="A10" s="43" t="s">
        <v>186</v>
      </c>
      <c r="B10" s="44">
        <v>5.8670101789812659</v>
      </c>
      <c r="C10" s="45">
        <v>5.6199398218837135</v>
      </c>
    </row>
    <row r="11" spans="1:3" x14ac:dyDescent="0.3">
      <c r="A11" s="43" t="s">
        <v>187</v>
      </c>
      <c r="B11" s="44">
        <v>5.8461139021898845</v>
      </c>
      <c r="C11" s="45">
        <v>8.5223555541717779</v>
      </c>
    </row>
    <row r="12" spans="1:3" x14ac:dyDescent="0.3">
      <c r="A12" s="43" t="s">
        <v>188</v>
      </c>
      <c r="B12" s="44">
        <v>5.2198670093599224</v>
      </c>
      <c r="C12" s="45">
        <v>4.6824721050754743</v>
      </c>
    </row>
    <row r="13" spans="1:3" x14ac:dyDescent="0.3">
      <c r="A13" s="43" t="s">
        <v>189</v>
      </c>
      <c r="B13" s="44">
        <v>4.311440779370038</v>
      </c>
      <c r="C13" s="45">
        <v>4.8777485741254267</v>
      </c>
    </row>
    <row r="14" spans="1:3" x14ac:dyDescent="0.3">
      <c r="A14" s="43" t="s">
        <v>190</v>
      </c>
      <c r="B14" s="44">
        <v>4.2223942093033715</v>
      </c>
      <c r="C14" s="45">
        <v>4.1200506038057467</v>
      </c>
    </row>
    <row r="15" spans="1:3" x14ac:dyDescent="0.3">
      <c r="A15" s="43" t="s">
        <v>191</v>
      </c>
      <c r="B15" s="44">
        <v>2.9799986782737515</v>
      </c>
      <c r="C15" s="45">
        <v>4.0444862840932059</v>
      </c>
    </row>
    <row r="16" spans="1:3" x14ac:dyDescent="0.3">
      <c r="A16" s="43" t="s">
        <v>192</v>
      </c>
      <c r="B16" s="44">
        <v>2.2120946755266937</v>
      </c>
      <c r="C16" s="45">
        <v>3.3653456778247222</v>
      </c>
    </row>
    <row r="17" spans="1:3" x14ac:dyDescent="0.3">
      <c r="A17" s="43" t="s">
        <v>193</v>
      </c>
      <c r="B17" s="44">
        <v>2.0631982734221506</v>
      </c>
      <c r="C17" s="45">
        <v>0.51401257733329786</v>
      </c>
    </row>
    <row r="18" spans="1:3" x14ac:dyDescent="0.3">
      <c r="A18" s="43" t="s">
        <v>194</v>
      </c>
      <c r="B18" s="44">
        <v>1.4125178736342636</v>
      </c>
      <c r="C18" s="12" t="s">
        <v>185</v>
      </c>
    </row>
    <row r="19" spans="1:3" x14ac:dyDescent="0.3">
      <c r="A19" s="43" t="s">
        <v>195</v>
      </c>
      <c r="B19" s="44">
        <v>1.0347155849388487</v>
      </c>
      <c r="C19" s="44">
        <v>1.0959027272469184</v>
      </c>
    </row>
    <row r="20" spans="1:3" x14ac:dyDescent="0.3">
      <c r="A20" s="43" t="s">
        <v>196</v>
      </c>
      <c r="B20" s="44">
        <v>28.998820530820861</v>
      </c>
      <c r="C20" s="44">
        <v>30.414473891791243</v>
      </c>
    </row>
    <row r="22" spans="1:3" x14ac:dyDescent="0.3">
      <c r="A22" s="3" t="s">
        <v>197</v>
      </c>
    </row>
    <row r="23" spans="1:3" x14ac:dyDescent="0.3">
      <c r="A23" s="3" t="s">
        <v>198</v>
      </c>
    </row>
    <row r="24" spans="1:3" x14ac:dyDescent="0.3">
      <c r="A24" s="3" t="s">
        <v>199</v>
      </c>
    </row>
    <row r="25" spans="1:3" x14ac:dyDescent="0.3">
      <c r="A25" s="3" t="s">
        <v>89</v>
      </c>
    </row>
  </sheetData>
  <pageMargins left="0.7" right="0.7" top="0.75" bottom="0.75" header="0.3" footer="0.3"/>
  <pageSetup paperSize="9"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5323B6-750D-4737-9131-98643B9BAF23}">
  <dimension ref="A1:C18"/>
  <sheetViews>
    <sheetView zoomScale="96" zoomScaleNormal="96" workbookViewId="0">
      <selection activeCell="C12" sqref="C12"/>
    </sheetView>
  </sheetViews>
  <sheetFormatPr defaultRowHeight="14.4" x14ac:dyDescent="0.3"/>
  <cols>
    <col min="1" max="1" width="39.109375" customWidth="1"/>
    <col min="2" max="2" width="12.21875" bestFit="1" customWidth="1"/>
    <col min="3" max="3" width="31" bestFit="1" customWidth="1"/>
  </cols>
  <sheetData>
    <row r="1" spans="1:3" s="4" customFormat="1" ht="13.2" x14ac:dyDescent="0.25">
      <c r="A1" s="4" t="s">
        <v>276</v>
      </c>
    </row>
    <row r="2" spans="1:3" s="4" customFormat="1" ht="13.2" x14ac:dyDescent="0.25"/>
    <row r="3" spans="1:3" s="4" customFormat="1" ht="13.2" x14ac:dyDescent="0.25">
      <c r="B3" s="4" t="s">
        <v>205</v>
      </c>
      <c r="C3" s="25" t="s">
        <v>206</v>
      </c>
    </row>
    <row r="4" spans="1:3" s="4" customFormat="1" ht="13.2" x14ac:dyDescent="0.25">
      <c r="A4" s="4" t="s">
        <v>179</v>
      </c>
      <c r="B4" s="4">
        <v>54</v>
      </c>
      <c r="C4" s="15">
        <v>46.882715002507965</v>
      </c>
    </row>
    <row r="5" spans="1:3" s="4" customFormat="1" ht="13.2" x14ac:dyDescent="0.25">
      <c r="A5" s="4" t="s">
        <v>200</v>
      </c>
      <c r="B5" s="17">
        <v>19.824725742917241</v>
      </c>
      <c r="C5" s="15">
        <v>12.19051824729762</v>
      </c>
    </row>
    <row r="6" spans="1:3" s="4" customFormat="1" ht="13.2" x14ac:dyDescent="0.25">
      <c r="A6" s="4" t="s">
        <v>201</v>
      </c>
      <c r="B6" s="17">
        <v>19.504166882982549</v>
      </c>
      <c r="C6" s="15">
        <v>15.374579507032122</v>
      </c>
    </row>
    <row r="7" spans="1:3" s="4" customFormat="1" ht="13.2" x14ac:dyDescent="0.25">
      <c r="A7" s="4" t="s">
        <v>181</v>
      </c>
      <c r="B7" s="17">
        <v>17.048485580419683</v>
      </c>
      <c r="C7" s="15">
        <v>12.037660928498763</v>
      </c>
    </row>
    <row r="8" spans="1:3" s="4" customFormat="1" ht="13.2" x14ac:dyDescent="0.25">
      <c r="A8" s="4" t="s">
        <v>182</v>
      </c>
      <c r="B8" s="17">
        <v>5.7406245417118864</v>
      </c>
      <c r="C8" s="15">
        <v>2.3584490579627455</v>
      </c>
    </row>
    <row r="9" spans="1:3" s="4" customFormat="1" ht="13.2" x14ac:dyDescent="0.25">
      <c r="A9" s="4" t="s">
        <v>190</v>
      </c>
      <c r="B9" s="17">
        <v>5.2899616341946754</v>
      </c>
      <c r="C9" s="15">
        <v>3.519688821984162</v>
      </c>
    </row>
    <row r="10" spans="1:3" s="4" customFormat="1" ht="13.2" x14ac:dyDescent="0.25">
      <c r="A10" s="4" t="s">
        <v>186</v>
      </c>
      <c r="B10" s="17">
        <v>3.7154426196786181</v>
      </c>
      <c r="C10" s="15">
        <v>1.5873690418762434</v>
      </c>
    </row>
    <row r="11" spans="1:3" s="4" customFormat="1" ht="13.2" x14ac:dyDescent="0.25">
      <c r="A11" s="4" t="s">
        <v>202</v>
      </c>
      <c r="B11" s="17">
        <v>1.6960734712130894</v>
      </c>
      <c r="C11" s="15">
        <v>2.4336527533444023</v>
      </c>
    </row>
    <row r="12" spans="1:3" s="4" customFormat="1" ht="13.2" x14ac:dyDescent="0.25">
      <c r="A12" s="4" t="s">
        <v>203</v>
      </c>
      <c r="B12" s="17">
        <v>1.2408208189736851</v>
      </c>
      <c r="C12" s="57" t="s">
        <v>302</v>
      </c>
    </row>
    <row r="13" spans="1:3" s="4" customFormat="1" ht="13.2" x14ac:dyDescent="0.25">
      <c r="A13" s="4" t="s">
        <v>204</v>
      </c>
      <c r="B13" s="17">
        <v>31.412328505218763</v>
      </c>
      <c r="C13" s="15">
        <v>38.49</v>
      </c>
    </row>
    <row r="14" spans="1:3" s="4" customFormat="1" ht="13.2" x14ac:dyDescent="0.25">
      <c r="B14" s="17"/>
    </row>
    <row r="15" spans="1:3" x14ac:dyDescent="0.3">
      <c r="A15" s="3" t="s">
        <v>207</v>
      </c>
    </row>
    <row r="16" spans="1:3" x14ac:dyDescent="0.3">
      <c r="A16" s="3" t="s">
        <v>208</v>
      </c>
    </row>
    <row r="17" spans="1:1" x14ac:dyDescent="0.3">
      <c r="A17" s="3" t="s">
        <v>209</v>
      </c>
    </row>
    <row r="18" spans="1:1" x14ac:dyDescent="0.3">
      <c r="A18" s="2"/>
    </row>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66C8D0-E5D7-4E97-BBEB-AFBC99D29F21}">
  <dimension ref="A1:C16"/>
  <sheetViews>
    <sheetView zoomScale="98" zoomScaleNormal="98" workbookViewId="0">
      <selection activeCell="J18" sqref="J18"/>
    </sheetView>
  </sheetViews>
  <sheetFormatPr defaultRowHeight="14.4" x14ac:dyDescent="0.3"/>
  <cols>
    <col min="1" max="1" width="42.21875" customWidth="1"/>
  </cols>
  <sheetData>
    <row r="1" spans="1:3" x14ac:dyDescent="0.3">
      <c r="A1" s="4" t="s">
        <v>277</v>
      </c>
    </row>
    <row r="3" spans="1:3" x14ac:dyDescent="0.3">
      <c r="A3" s="19"/>
      <c r="B3" s="46">
        <v>43586</v>
      </c>
      <c r="C3" s="46">
        <v>43221</v>
      </c>
    </row>
    <row r="4" spans="1:3" x14ac:dyDescent="0.3">
      <c r="A4" s="19" t="s">
        <v>210</v>
      </c>
      <c r="B4" s="47">
        <v>40.290058784939241</v>
      </c>
      <c r="C4" s="47">
        <v>45.955595273775501</v>
      </c>
    </row>
    <row r="5" spans="1:3" x14ac:dyDescent="0.3">
      <c r="A5" s="19" t="s">
        <v>211</v>
      </c>
      <c r="B5" s="47">
        <v>20.166945650276084</v>
      </c>
      <c r="C5" s="47">
        <v>14.767306089466778</v>
      </c>
    </row>
    <row r="6" spans="1:3" x14ac:dyDescent="0.3">
      <c r="A6" s="19" t="s">
        <v>212</v>
      </c>
      <c r="B6" s="47">
        <v>14.826490586972247</v>
      </c>
      <c r="C6" s="47">
        <v>17.845106199826397</v>
      </c>
    </row>
    <row r="7" spans="1:3" x14ac:dyDescent="0.3">
      <c r="A7" s="19" t="s">
        <v>213</v>
      </c>
      <c r="B7" s="47">
        <v>10.836022266369477</v>
      </c>
      <c r="C7" s="47">
        <v>8.4604430933105945</v>
      </c>
    </row>
    <row r="8" spans="1:3" x14ac:dyDescent="0.3">
      <c r="A8" s="19" t="s">
        <v>214</v>
      </c>
      <c r="B8" s="47">
        <v>10.485060388478754</v>
      </c>
      <c r="C8" s="47">
        <v>8.2799614398213581</v>
      </c>
    </row>
    <row r="9" spans="1:3" x14ac:dyDescent="0.3">
      <c r="A9" s="19" t="s">
        <v>215</v>
      </c>
      <c r="B9" s="47">
        <v>3.3954223229641873</v>
      </c>
      <c r="C9" s="47">
        <v>4.6915879037993911</v>
      </c>
    </row>
    <row r="11" spans="1:3" x14ac:dyDescent="0.3">
      <c r="A11" s="3" t="s">
        <v>216</v>
      </c>
    </row>
    <row r="12" spans="1:3" x14ac:dyDescent="0.3">
      <c r="A12" s="3" t="s">
        <v>217</v>
      </c>
    </row>
    <row r="13" spans="1:3" x14ac:dyDescent="0.3">
      <c r="A13" s="3" t="s">
        <v>218</v>
      </c>
    </row>
    <row r="14" spans="1:3" x14ac:dyDescent="0.3">
      <c r="A14" s="3" t="s">
        <v>219</v>
      </c>
    </row>
    <row r="15" spans="1:3" x14ac:dyDescent="0.3">
      <c r="A15" s="3" t="s">
        <v>220</v>
      </c>
    </row>
    <row r="16" spans="1:3" x14ac:dyDescent="0.3">
      <c r="A16" s="3" t="s">
        <v>158</v>
      </c>
    </row>
  </sheetData>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88392C-B1D2-482A-9370-96BD856D21EF}">
  <dimension ref="A1:F19"/>
  <sheetViews>
    <sheetView zoomScale="99" zoomScaleNormal="99" workbookViewId="0">
      <selection activeCell="A19" sqref="A19"/>
    </sheetView>
  </sheetViews>
  <sheetFormatPr defaultRowHeight="14.4" x14ac:dyDescent="0.3"/>
  <cols>
    <col min="1" max="1" width="36.77734375" customWidth="1"/>
  </cols>
  <sheetData>
    <row r="1" spans="1:6" s="4" customFormat="1" ht="13.2" x14ac:dyDescent="0.25">
      <c r="A1" s="4" t="s">
        <v>280</v>
      </c>
    </row>
    <row r="2" spans="1:6" s="4" customFormat="1" ht="13.2" x14ac:dyDescent="0.25">
      <c r="A2" s="10"/>
    </row>
    <row r="3" spans="1:6" s="4" customFormat="1" ht="13.2" x14ac:dyDescent="0.25">
      <c r="A3" s="10"/>
      <c r="B3" s="4" t="s">
        <v>12</v>
      </c>
      <c r="C3" s="4" t="s">
        <v>13</v>
      </c>
      <c r="D3" s="4" t="s">
        <v>141</v>
      </c>
      <c r="E3" s="4" t="s">
        <v>142</v>
      </c>
      <c r="F3" s="4" t="s">
        <v>143</v>
      </c>
    </row>
    <row r="4" spans="1:6" s="4" customFormat="1" ht="13.2" x14ac:dyDescent="0.25">
      <c r="A4" s="4" t="s">
        <v>210</v>
      </c>
      <c r="B4" s="62">
        <v>8.6999999999999993</v>
      </c>
      <c r="C4" s="62">
        <v>1.9102670967765685</v>
      </c>
      <c r="D4" s="62">
        <v>6.7</v>
      </c>
      <c r="E4" s="62">
        <v>15.2</v>
      </c>
      <c r="F4" s="48">
        <v>17.852530741782381</v>
      </c>
    </row>
    <row r="5" spans="1:6" s="4" customFormat="1" ht="13.2" x14ac:dyDescent="0.25">
      <c r="A5" s="4" t="s">
        <v>212</v>
      </c>
      <c r="B5" s="62">
        <v>3.2</v>
      </c>
      <c r="C5" s="62">
        <v>1.5802190701618963</v>
      </c>
      <c r="D5" s="62">
        <v>3.6820147458634569</v>
      </c>
      <c r="E5" s="62">
        <v>3.5964869560185884</v>
      </c>
      <c r="F5" s="48">
        <v>4.8994161448489164</v>
      </c>
    </row>
    <row r="6" spans="1:6" s="4" customFormat="1" ht="13.2" x14ac:dyDescent="0.25">
      <c r="A6" s="25" t="s">
        <v>230</v>
      </c>
      <c r="B6" s="62">
        <v>2.2999999999999998</v>
      </c>
      <c r="C6" s="62">
        <v>2.3563492877454792</v>
      </c>
      <c r="D6" s="62">
        <v>2.3666073167853288</v>
      </c>
      <c r="E6" s="62">
        <v>2.316839164356697</v>
      </c>
      <c r="F6" s="48">
        <v>1.2685873499163753</v>
      </c>
    </row>
    <row r="7" spans="1:6" s="4" customFormat="1" ht="13.2" x14ac:dyDescent="0.25">
      <c r="A7" s="4" t="s">
        <v>221</v>
      </c>
      <c r="B7" s="62">
        <v>4.3111004573224969</v>
      </c>
      <c r="C7" s="62">
        <v>6.8960737218365038</v>
      </c>
      <c r="D7" s="62">
        <v>4.4000000000000004</v>
      </c>
      <c r="E7" s="62">
        <v>2.6544990722892154</v>
      </c>
      <c r="F7" s="48">
        <v>1.1078681631715326</v>
      </c>
    </row>
    <row r="8" spans="1:6" s="4" customFormat="1" ht="13.2" x14ac:dyDescent="0.25">
      <c r="A8" s="4" t="s">
        <v>222</v>
      </c>
      <c r="B8" s="62">
        <v>2.4</v>
      </c>
      <c r="C8" s="62">
        <v>4.7</v>
      </c>
      <c r="D8" s="62">
        <v>1.7870706021784586</v>
      </c>
      <c r="E8" s="62">
        <v>1.4</v>
      </c>
      <c r="F8" s="48">
        <v>9.2842608153120287E-2</v>
      </c>
    </row>
    <row r="9" spans="1:6" s="4" customFormat="1" ht="13.2" x14ac:dyDescent="0.25">
      <c r="A9" s="4" t="s">
        <v>223</v>
      </c>
      <c r="B9" s="62">
        <v>0.72611403245427752</v>
      </c>
      <c r="C9" s="62">
        <v>1.9618651382909085</v>
      </c>
      <c r="D9" s="62">
        <v>0.3766252272043506</v>
      </c>
      <c r="E9" s="62">
        <v>0.10302516551699725</v>
      </c>
      <c r="F9" s="48">
        <v>7.670156281280832E-3</v>
      </c>
    </row>
    <row r="10" spans="1:6" s="4" customFormat="1" ht="13.2" x14ac:dyDescent="0.25">
      <c r="A10" s="4" t="s">
        <v>225</v>
      </c>
      <c r="B10" s="63">
        <f>SUM(B4:B9)</f>
        <v>21.63721448977677</v>
      </c>
      <c r="C10" s="63">
        <v>19.5</v>
      </c>
      <c r="D10" s="63">
        <v>19.399999999999999</v>
      </c>
      <c r="E10" s="63">
        <f t="shared" ref="C10:F10" si="0">SUM(E4:E9)</f>
        <v>25.270850358181494</v>
      </c>
      <c r="F10" s="49">
        <f t="shared" si="0"/>
        <v>25.228915164153609</v>
      </c>
    </row>
    <row r="11" spans="1:6" s="4" customFormat="1" ht="13.2" x14ac:dyDescent="0.25">
      <c r="A11" s="4" t="s">
        <v>224</v>
      </c>
      <c r="B11" s="64">
        <f>(B6+B7+B8+B9)/B10</f>
        <v>0.45002162798623868</v>
      </c>
      <c r="C11" s="64">
        <f>(C6+C7+C8+C9)/C10</f>
        <v>0.81611734091655863</v>
      </c>
      <c r="D11" s="50">
        <f>(D6+D7+D8+D9)/D10</f>
        <v>0.46032490444165658</v>
      </c>
      <c r="E11" s="50">
        <f>(E6+E7+E8+E9)/E10</f>
        <v>0.25619887381695572</v>
      </c>
      <c r="F11" s="50">
        <f>(F6+F7+F8+F9)/F10</f>
        <v>9.8179737868463665E-2</v>
      </c>
    </row>
    <row r="12" spans="1:6" s="4" customFormat="1" ht="13.2" x14ac:dyDescent="0.25">
      <c r="B12" s="50"/>
      <c r="C12" s="50"/>
      <c r="D12" s="50"/>
      <c r="E12" s="50"/>
      <c r="F12" s="50"/>
    </row>
    <row r="13" spans="1:6" s="4" customFormat="1" ht="13.2" x14ac:dyDescent="0.25">
      <c r="A13" s="3" t="s">
        <v>278</v>
      </c>
      <c r="B13" s="50"/>
      <c r="C13" s="50"/>
      <c r="D13" s="50"/>
      <c r="E13" s="50"/>
      <c r="F13" s="50"/>
    </row>
    <row r="14" spans="1:6" s="4" customFormat="1" ht="13.2" x14ac:dyDescent="0.25">
      <c r="A14" s="3" t="s">
        <v>279</v>
      </c>
      <c r="D14" s="49"/>
    </row>
    <row r="15" spans="1:6" x14ac:dyDescent="0.3">
      <c r="A15" s="3" t="s">
        <v>226</v>
      </c>
    </row>
    <row r="16" spans="1:6" x14ac:dyDescent="0.3">
      <c r="A16" s="3" t="s">
        <v>227</v>
      </c>
    </row>
    <row r="17" spans="1:1" x14ac:dyDescent="0.3">
      <c r="A17" s="3" t="s">
        <v>228</v>
      </c>
    </row>
    <row r="18" spans="1:1" x14ac:dyDescent="0.3">
      <c r="A18" s="3" t="s">
        <v>229</v>
      </c>
    </row>
    <row r="19" spans="1:1" x14ac:dyDescent="0.3">
      <c r="A19" s="3" t="s">
        <v>55</v>
      </c>
    </row>
  </sheetData>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33F08D-967B-4C44-93E5-9A1B9589A726}">
  <dimension ref="A1:C11"/>
  <sheetViews>
    <sheetView zoomScale="96" zoomScaleNormal="96" workbookViewId="0">
      <selection activeCell="J18" sqref="J18"/>
    </sheetView>
  </sheetViews>
  <sheetFormatPr defaultRowHeight="14.4" x14ac:dyDescent="0.3"/>
  <cols>
    <col min="1" max="1" width="43.21875" customWidth="1"/>
  </cols>
  <sheetData>
    <row r="1" spans="1:3" s="4" customFormat="1" ht="13.2" x14ac:dyDescent="0.25">
      <c r="A1" s="4" t="s">
        <v>281</v>
      </c>
    </row>
    <row r="2" spans="1:3" s="4" customFormat="1" ht="13.2" x14ac:dyDescent="0.25"/>
    <row r="3" spans="1:3" s="4" customFormat="1" ht="13.2" x14ac:dyDescent="0.25">
      <c r="B3" s="13">
        <v>43586</v>
      </c>
      <c r="C3" s="13">
        <v>43221</v>
      </c>
    </row>
    <row r="4" spans="1:3" s="4" customFormat="1" ht="13.2" x14ac:dyDescent="0.25">
      <c r="A4" s="4" t="s">
        <v>12</v>
      </c>
      <c r="B4" s="17">
        <v>70.276769637712789</v>
      </c>
      <c r="C4" s="17">
        <v>61.348648894297241</v>
      </c>
    </row>
    <row r="5" spans="1:3" s="4" customFormat="1" ht="13.2" x14ac:dyDescent="0.25">
      <c r="A5" s="4" t="s">
        <v>211</v>
      </c>
      <c r="B5" s="17">
        <v>49.247911038429599</v>
      </c>
      <c r="C5" s="17">
        <v>40.762553562479638</v>
      </c>
    </row>
    <row r="6" spans="1:3" s="4" customFormat="1" ht="13.2" x14ac:dyDescent="0.25">
      <c r="A6" s="4" t="s">
        <v>213</v>
      </c>
      <c r="B6" s="17">
        <v>43.285880056022386</v>
      </c>
      <c r="C6" s="17">
        <v>38.42808830059414</v>
      </c>
    </row>
    <row r="7" spans="1:3" s="4" customFormat="1" ht="13.2" x14ac:dyDescent="0.25">
      <c r="A7" s="4" t="s">
        <v>230</v>
      </c>
      <c r="B7" s="17">
        <v>42.873589194741079</v>
      </c>
      <c r="C7" s="17">
        <v>32.786860089964968</v>
      </c>
    </row>
    <row r="8" spans="1:3" s="4" customFormat="1" ht="13.2" x14ac:dyDescent="0.25">
      <c r="A8" s="4" t="s">
        <v>215</v>
      </c>
      <c r="B8" s="17">
        <v>8.3632086430751489</v>
      </c>
      <c r="C8" s="17">
        <v>8.5842438046986995</v>
      </c>
    </row>
    <row r="10" spans="1:3" x14ac:dyDescent="0.3">
      <c r="A10" s="3" t="s">
        <v>231</v>
      </c>
    </row>
    <row r="11" spans="1:3" x14ac:dyDescent="0.3">
      <c r="A11" s="9" t="s">
        <v>89</v>
      </c>
    </row>
  </sheetData>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B960D3-BE3A-433C-8FFB-E9B0F41A4B76}">
  <dimension ref="A1:B21"/>
  <sheetViews>
    <sheetView zoomScale="112" zoomScaleNormal="112" workbookViewId="0">
      <selection activeCell="G38" sqref="G38"/>
    </sheetView>
  </sheetViews>
  <sheetFormatPr defaultRowHeight="14.4" x14ac:dyDescent="0.3"/>
  <cols>
    <col min="1" max="1" width="24.21875" customWidth="1"/>
  </cols>
  <sheetData>
    <row r="1" spans="1:2" s="4" customFormat="1" ht="13.2" x14ac:dyDescent="0.25">
      <c r="A1" s="4" t="s">
        <v>282</v>
      </c>
    </row>
    <row r="2" spans="1:2" s="4" customFormat="1" ht="13.2" x14ac:dyDescent="0.25"/>
    <row r="3" spans="1:2" s="4" customFormat="1" ht="13.2" x14ac:dyDescent="0.25">
      <c r="A3" s="51" t="s">
        <v>232</v>
      </c>
      <c r="B3" s="52">
        <v>33.637623090102132</v>
      </c>
    </row>
    <row r="4" spans="1:2" s="4" customFormat="1" ht="13.2" x14ac:dyDescent="0.25">
      <c r="A4" s="51" t="s">
        <v>233</v>
      </c>
      <c r="B4" s="52">
        <v>15.352717254229351</v>
      </c>
    </row>
    <row r="5" spans="1:2" s="4" customFormat="1" ht="13.2" x14ac:dyDescent="0.25">
      <c r="A5" s="51" t="s">
        <v>184</v>
      </c>
      <c r="B5" s="52">
        <v>12.911176213930242</v>
      </c>
    </row>
    <row r="6" spans="1:2" s="4" customFormat="1" ht="13.2" x14ac:dyDescent="0.25">
      <c r="A6" s="51" t="s">
        <v>234</v>
      </c>
      <c r="B6" s="52">
        <v>11.664244313758978</v>
      </c>
    </row>
    <row r="7" spans="1:2" s="4" customFormat="1" ht="13.2" x14ac:dyDescent="0.25">
      <c r="A7" s="51" t="s">
        <v>235</v>
      </c>
      <c r="B7" s="52">
        <v>9.4496261334531795</v>
      </c>
    </row>
    <row r="8" spans="1:2" s="4" customFormat="1" ht="13.2" x14ac:dyDescent="0.25">
      <c r="A8" s="51" t="s">
        <v>187</v>
      </c>
      <c r="B8" s="52">
        <v>8.547263151605339</v>
      </c>
    </row>
    <row r="9" spans="1:2" s="4" customFormat="1" ht="13.2" x14ac:dyDescent="0.25">
      <c r="A9" s="51" t="s">
        <v>236</v>
      </c>
      <c r="B9" s="52">
        <v>7.2683306909313332</v>
      </c>
    </row>
    <row r="10" spans="1:2" s="4" customFormat="1" ht="13.2" x14ac:dyDescent="0.25">
      <c r="A10" s="51" t="s">
        <v>152</v>
      </c>
      <c r="B10" s="52">
        <v>5.614201137976206</v>
      </c>
    </row>
    <row r="11" spans="1:2" s="4" customFormat="1" ht="13.2" x14ac:dyDescent="0.25">
      <c r="A11" s="51" t="s">
        <v>174</v>
      </c>
      <c r="B11" s="52">
        <v>0.62608598453587894</v>
      </c>
    </row>
    <row r="12" spans="1:2" s="4" customFormat="1" ht="13.2" x14ac:dyDescent="0.25">
      <c r="A12" s="51" t="s">
        <v>237</v>
      </c>
      <c r="B12" s="52">
        <v>33.323329834863223</v>
      </c>
    </row>
    <row r="14" spans="1:2" x14ac:dyDescent="0.3">
      <c r="A14" s="3" t="s">
        <v>238</v>
      </c>
    </row>
    <row r="15" spans="1:2" x14ac:dyDescent="0.3">
      <c r="A15" s="3" t="s">
        <v>239</v>
      </c>
    </row>
    <row r="16" spans="1:2" x14ac:dyDescent="0.3">
      <c r="A16" s="3" t="s">
        <v>55</v>
      </c>
    </row>
    <row r="17" spans="1:1" x14ac:dyDescent="0.3">
      <c r="A17" s="2"/>
    </row>
    <row r="18" spans="1:1" x14ac:dyDescent="0.3">
      <c r="A18" s="2"/>
    </row>
    <row r="19" spans="1:1" x14ac:dyDescent="0.3">
      <c r="A19" s="2"/>
    </row>
    <row r="20" spans="1:1" x14ac:dyDescent="0.3">
      <c r="A20" s="2"/>
    </row>
    <row r="21" spans="1:1" x14ac:dyDescent="0.3">
      <c r="A21" s="2"/>
    </row>
  </sheetData>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FEEED5-4E1F-416F-BCBA-571BD0A84184}">
  <dimension ref="A1:F15"/>
  <sheetViews>
    <sheetView zoomScale="98" zoomScaleNormal="98" workbookViewId="0">
      <selection activeCell="B8" sqref="B8"/>
    </sheetView>
  </sheetViews>
  <sheetFormatPr defaultRowHeight="14.4" x14ac:dyDescent="0.3"/>
  <cols>
    <col min="1" max="1" width="41.33203125" customWidth="1"/>
    <col min="3" max="3" width="16.88671875" customWidth="1"/>
    <col min="4" max="4" width="17.21875" customWidth="1"/>
    <col min="5" max="5" width="13.109375" customWidth="1"/>
  </cols>
  <sheetData>
    <row r="1" spans="1:6" s="4" customFormat="1" ht="13.2" x14ac:dyDescent="0.25">
      <c r="A1" s="4" t="s">
        <v>283</v>
      </c>
    </row>
    <row r="2" spans="1:6" s="4" customFormat="1" ht="13.2" x14ac:dyDescent="0.25"/>
    <row r="3" spans="1:6" s="4" customFormat="1" ht="13.2" x14ac:dyDescent="0.25">
      <c r="B3" s="53" t="s">
        <v>240</v>
      </c>
      <c r="C3" s="53" t="s">
        <v>241</v>
      </c>
      <c r="D3" s="53" t="s">
        <v>242</v>
      </c>
      <c r="E3" s="53" t="s">
        <v>46</v>
      </c>
      <c r="F3" s="53" t="s">
        <v>243</v>
      </c>
    </row>
    <row r="4" spans="1:6" s="4" customFormat="1" ht="13.2" x14ac:dyDescent="0.25">
      <c r="A4" s="53" t="s">
        <v>244</v>
      </c>
      <c r="B4" s="54">
        <v>96.890764014362659</v>
      </c>
      <c r="C4" s="54">
        <v>6.4913214979983858</v>
      </c>
      <c r="D4" s="54">
        <v>4.7715188940035853</v>
      </c>
      <c r="E4" s="54">
        <v>4.0807472287742277</v>
      </c>
      <c r="F4" s="54">
        <v>2.5265119311530104</v>
      </c>
    </row>
    <row r="5" spans="1:6" s="4" customFormat="1" ht="13.2" x14ac:dyDescent="0.25">
      <c r="A5" s="53" t="s">
        <v>245</v>
      </c>
      <c r="B5" s="54">
        <v>88.88274760431905</v>
      </c>
      <c r="C5" s="54">
        <v>12.818636266996023</v>
      </c>
      <c r="D5" s="54">
        <v>7.4392889719433084</v>
      </c>
      <c r="E5" s="54">
        <v>12.963345497256661</v>
      </c>
      <c r="F5" s="54">
        <v>2.8769063919992979</v>
      </c>
    </row>
    <row r="6" spans="1:6" s="4" customFormat="1" ht="13.2" x14ac:dyDescent="0.25">
      <c r="A6" s="53" t="s">
        <v>246</v>
      </c>
      <c r="B6" s="65">
        <v>75.631044188719002</v>
      </c>
      <c r="C6" s="54">
        <v>23.018408724848697</v>
      </c>
      <c r="D6" s="54">
        <v>22.684593577713656</v>
      </c>
      <c r="E6" s="54">
        <v>15.884199363711732</v>
      </c>
      <c r="F6" s="54">
        <v>5.3677673968488113</v>
      </c>
    </row>
    <row r="7" spans="1:6" s="4" customFormat="1" ht="13.2" x14ac:dyDescent="0.25">
      <c r="A7" s="53" t="s">
        <v>247</v>
      </c>
      <c r="B7" s="54">
        <v>66.612825344931267</v>
      </c>
      <c r="C7" s="54">
        <v>14.450712404296231</v>
      </c>
      <c r="D7" s="54">
        <v>18.263781500437009</v>
      </c>
      <c r="E7" s="54">
        <v>20.445046224181933</v>
      </c>
      <c r="F7" s="54">
        <v>2.8785806683254704</v>
      </c>
    </row>
    <row r="8" spans="1:6" s="4" customFormat="1" ht="13.2" x14ac:dyDescent="0.25">
      <c r="A8" s="53" t="s">
        <v>248</v>
      </c>
      <c r="B8" s="65">
        <v>52.780555302986045</v>
      </c>
      <c r="C8" s="54">
        <v>26.621384315605447</v>
      </c>
      <c r="D8" s="54">
        <v>41.028515180952134</v>
      </c>
      <c r="E8" s="54">
        <v>17.469136315485397</v>
      </c>
      <c r="F8" s="54">
        <v>3.4900016034070829</v>
      </c>
    </row>
    <row r="9" spans="1:6" s="4" customFormat="1" ht="13.2" x14ac:dyDescent="0.25">
      <c r="A9" s="53" t="s">
        <v>249</v>
      </c>
      <c r="B9" s="54">
        <v>32.617794647731436</v>
      </c>
      <c r="C9" s="54">
        <v>60.863622957699448</v>
      </c>
      <c r="D9" s="54">
        <v>44.205963589101351</v>
      </c>
      <c r="E9" s="54">
        <v>23.878489123712772</v>
      </c>
      <c r="F9" s="54">
        <v>2.3007907332506208</v>
      </c>
    </row>
    <row r="10" spans="1:6" s="4" customFormat="1" ht="13.2" x14ac:dyDescent="0.25">
      <c r="A10" s="53" t="s">
        <v>215</v>
      </c>
      <c r="B10" s="54">
        <v>22.094329135821262</v>
      </c>
      <c r="C10" s="54">
        <v>38.320880248847267</v>
      </c>
      <c r="D10" s="54">
        <v>48.675384172893601</v>
      </c>
      <c r="E10" s="54">
        <v>19.307934609794739</v>
      </c>
      <c r="F10" s="54">
        <v>11.775187559857988</v>
      </c>
    </row>
    <row r="12" spans="1:6" x14ac:dyDescent="0.3">
      <c r="A12" s="3" t="s">
        <v>250</v>
      </c>
    </row>
    <row r="13" spans="1:6" x14ac:dyDescent="0.3">
      <c r="A13" s="3" t="s">
        <v>251</v>
      </c>
    </row>
    <row r="14" spans="1:6" x14ac:dyDescent="0.3">
      <c r="A14" s="3" t="s">
        <v>252</v>
      </c>
    </row>
    <row r="15" spans="1:6" x14ac:dyDescent="0.3">
      <c r="A15" s="3" t="s">
        <v>253</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dlc_DocId xmlns="129525e2-b174-457c-bdfd-a86a325a0ffd">Q7CZYXP2W735-926497668-643</_dlc_DocId>
    <_dlc_DocIdUrl xmlns="129525e2-b174-457c-bdfd-a86a325a0ffd">
      <Url>http://collaboration/organisation/cscd/RAS/CommsReport1819/_layouts/15/DocIdRedir.aspx?ID=Q7CZYXP2W735-926497668-643</Url>
      <Description>Q7CZYXP2W735-926497668-643</Description>
    </_dlc_DocIdUrl>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18F52E6A06600E41BD1DDD760446AE17" ma:contentTypeVersion="0" ma:contentTypeDescription="Create a new document." ma:contentTypeScope="" ma:versionID="9bd7610db14a1f06a25cd44ae3fe0d64">
  <xsd:schema xmlns:xsd="http://www.w3.org/2001/XMLSchema" xmlns:xs="http://www.w3.org/2001/XMLSchema" xmlns:p="http://schemas.microsoft.com/office/2006/metadata/properties" xmlns:ns2="129525e2-b174-457c-bdfd-a86a325a0ffd" targetNamespace="http://schemas.microsoft.com/office/2006/metadata/properties" ma:root="true" ma:fieldsID="9d0373f62f61b45c153a516a9fd7a81b" ns2:_="">
    <xsd:import namespace="129525e2-b174-457c-bdfd-a86a325a0ffd"/>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9525e2-b174-457c-bdfd-a86a325a0ffd"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8615ACD4-2250-4FDC-A66C-0FB797D73229}">
  <ds:schemaRefs>
    <ds:schemaRef ds:uri="http://schemas.microsoft.com/sharepoint/v3/contenttype/forms"/>
  </ds:schemaRefs>
</ds:datastoreItem>
</file>

<file path=customXml/itemProps2.xml><?xml version="1.0" encoding="utf-8"?>
<ds:datastoreItem xmlns:ds="http://schemas.openxmlformats.org/officeDocument/2006/customXml" ds:itemID="{EA3C71EE-4284-486B-88AB-0FE1A36CA621}">
  <ds:schemaRefs>
    <ds:schemaRef ds:uri="http://purl.org/dc/elements/1.1/"/>
    <ds:schemaRef ds:uri="http://schemas.microsoft.com/office/2006/metadata/properties"/>
    <ds:schemaRef ds:uri="129525e2-b174-457c-bdfd-a86a325a0ffd"/>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www.w3.org/XML/1998/namespace"/>
    <ds:schemaRef ds:uri="http://purl.org/dc/dcmitype/"/>
  </ds:schemaRefs>
</ds:datastoreItem>
</file>

<file path=customXml/itemProps3.xml><?xml version="1.0" encoding="utf-8"?>
<ds:datastoreItem xmlns:ds="http://schemas.openxmlformats.org/officeDocument/2006/customXml" ds:itemID="{5181952E-9A06-4B7F-820A-60045B08A75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29525e2-b174-457c-bdfd-a86a325a0ff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11E132F1-9E7F-4FB6-9507-840BF53CBEEB}">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31</vt:i4>
      </vt:variant>
      <vt:variant>
        <vt:lpstr>Named Ranges</vt:lpstr>
      </vt:variant>
      <vt:variant>
        <vt:i4>3</vt:i4>
      </vt:variant>
    </vt:vector>
  </HeadingPairs>
  <TitlesOfParts>
    <vt:vector size="34" baseType="lpstr">
      <vt:lpstr>Figure 2.1</vt:lpstr>
      <vt:lpstr>Figure 2.2</vt:lpstr>
      <vt:lpstr>Figure 2.3</vt:lpstr>
      <vt:lpstr>Figure 2.4</vt:lpstr>
      <vt:lpstr>Figure 2.5</vt:lpstr>
      <vt:lpstr>Figure 2.6</vt:lpstr>
      <vt:lpstr>Figure 2.7</vt:lpstr>
      <vt:lpstr>Figure 2.8</vt:lpstr>
      <vt:lpstr>Figure 2.9</vt:lpstr>
      <vt:lpstr>Figure 2.10</vt:lpstr>
      <vt:lpstr>Figure 2.11</vt:lpstr>
      <vt:lpstr>Figure 2.12</vt:lpstr>
      <vt:lpstr>Figure 2.13</vt:lpstr>
      <vt:lpstr>Figure 2.14</vt:lpstr>
      <vt:lpstr>Figure 2.15</vt:lpstr>
      <vt:lpstr>Figure 2.16</vt:lpstr>
      <vt:lpstr>Figure 2.17</vt:lpstr>
      <vt:lpstr>Figure 2.18</vt:lpstr>
      <vt:lpstr>Figure 2.19</vt:lpstr>
      <vt:lpstr>Figure 2.20</vt:lpstr>
      <vt:lpstr>Figure 2.21</vt:lpstr>
      <vt:lpstr>Figure 2.22</vt:lpstr>
      <vt:lpstr>Figure 2.23</vt:lpstr>
      <vt:lpstr>Figure 2.24</vt:lpstr>
      <vt:lpstr>Figure 2.25</vt:lpstr>
      <vt:lpstr>Figure 2.26</vt:lpstr>
      <vt:lpstr>Figure 2.27</vt:lpstr>
      <vt:lpstr>Figure 2.28</vt:lpstr>
      <vt:lpstr>Figure 2.29</vt:lpstr>
      <vt:lpstr>Figure 2.30</vt:lpstr>
      <vt:lpstr>Figure 2.31</vt:lpstr>
      <vt:lpstr>'Figure 2.25'!_Hlk528242126</vt:lpstr>
      <vt:lpstr>'Figure 2.1'!_Hlk532219064</vt:lpstr>
      <vt:lpstr>'Figure 2.5'!OLE_LINK1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Taryn Preston</dc:creator>
  <cp:lastModifiedBy>Kylie Trengove</cp:lastModifiedBy>
  <dcterms:created xsi:type="dcterms:W3CDTF">2019-10-29T01:48:20Z</dcterms:created>
  <dcterms:modified xsi:type="dcterms:W3CDTF">2020-02-26T04:50:40Z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0x01010018F52E6A06600E41BD1DDD760446AE17</vt:lpwstr>
  </property>
  <property fmtid="{D5CDD505-2E9C-101B-9397-08002B2CF9AE}" pid="3" name="_dlc_DocIdItemGuid">
    <vt:lpwstr>0990c527-9305-473c-9b79-cd5ea26bd25d</vt:lpwstr>
  </property>
</Properties>
</file>