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029"/>
  <workbookPr filterPrivacy="1" defaultThemeVersion="124226"/>
  <xr:revisionPtr revIDLastSave="0" documentId="13_ncr:1_{193DE87B-C850-4ED3-8D61-13A452DE2452}" xr6:coauthVersionLast="40" xr6:coauthVersionMax="40" xr10:uidLastSave="{00000000-0000-0000-0000-000000000000}"/>
  <bookViews>
    <workbookView xWindow="0" yWindow="0" windowWidth="17150" windowHeight="8980" tabRatio="625" xr2:uid="{00000000-000D-0000-FFFF-FFFF00000000}"/>
  </bookViews>
  <sheets>
    <sheet name="Compliance" sheetId="2" r:id="rId1"/>
  </sheets>
  <definedNames>
    <definedName name="_xlnm.Print_Area" localSheetId="0">Compliance!$A$1:$T$46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M37" i="2" l="1"/>
  <c r="G37" i="2"/>
  <c r="O37" i="2" l="1"/>
  <c r="N37" i="2" s="1"/>
  <c r="B35" i="2"/>
  <c r="B34" i="2"/>
  <c r="Q37" i="2" l="1"/>
  <c r="P37" i="2" s="1"/>
  <c r="G34" i="2" l="1"/>
  <c r="G35" i="2"/>
  <c r="G36" i="2"/>
  <c r="G38" i="2"/>
  <c r="G39" i="2"/>
  <c r="G40" i="2"/>
  <c r="G41" i="2"/>
  <c r="G42" i="2"/>
  <c r="M34" i="2" l="1"/>
  <c r="O34" i="2" s="1"/>
  <c r="N34" i="2" s="1"/>
  <c r="M35" i="2"/>
  <c r="O35" i="2" s="1"/>
  <c r="N35" i="2" s="1"/>
  <c r="M36" i="2"/>
  <c r="M38" i="2"/>
  <c r="O38" i="2" s="1"/>
  <c r="M39" i="2"/>
  <c r="O39" i="2" s="1"/>
  <c r="M40" i="2"/>
  <c r="M41" i="2"/>
  <c r="O41" i="2" s="1"/>
  <c r="M42" i="2"/>
  <c r="Q39" i="2" l="1"/>
  <c r="O42" i="2"/>
  <c r="O40" i="2"/>
  <c r="Q34" i="2"/>
  <c r="P34" i="2" s="1"/>
  <c r="Q41" i="2"/>
  <c r="O36" i="2"/>
  <c r="N36" i="2" s="1"/>
  <c r="Q35" i="2"/>
  <c r="P35" i="2" s="1"/>
  <c r="Q38" i="2"/>
  <c r="Q40" i="2" l="1"/>
  <c r="Q42" i="2"/>
  <c r="Q36" i="2"/>
  <c r="P36" i="2" s="1"/>
  <c r="D38" i="2" l="1"/>
  <c r="C38" i="2"/>
  <c r="B38" i="2"/>
  <c r="D36" i="2"/>
  <c r="C36" i="2"/>
  <c r="B36" i="2"/>
  <c r="D39" i="2"/>
  <c r="C39" i="2"/>
  <c r="B39" i="2"/>
  <c r="C34" i="2" l="1"/>
  <c r="D34" i="2"/>
  <c r="C35" i="2"/>
  <c r="D35" i="2"/>
  <c r="D40" i="2" l="1"/>
  <c r="D41" i="2"/>
  <c r="D42" i="2"/>
  <c r="C42" i="2" l="1"/>
  <c r="C40" i="2"/>
  <c r="C41" i="2"/>
  <c r="B40" i="2" l="1"/>
  <c r="B41" i="2"/>
  <c r="B42" i="2"/>
</calcChain>
</file>

<file path=xl/sharedStrings.xml><?xml version="1.0" encoding="utf-8"?>
<sst xmlns="http://schemas.openxmlformats.org/spreadsheetml/2006/main" count="94" uniqueCount="65">
  <si>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</si>
  <si>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</si>
  <si>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</si>
  <si>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</si>
  <si>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</si>
  <si>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</si>
  <si>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</si>
  <si>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</si>
  <si>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</si>
  <si>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</si>
  <si>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</si>
  <si>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</si>
  <si>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</si>
  <si>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</si>
  <si>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</si>
  <si>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</si>
  <si>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</si>
  <si>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</si>
  <si>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</si>
  <si>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</si>
  <si>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</si>
  <si>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</si>
  <si>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</si>
  <si>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</si>
  <si>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</si>
  <si>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</si>
  <si>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</si>
  <si>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</si>
  <si>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</si>
  <si>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</si>
  <si>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</si>
  <si>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</si>
  <si>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</si>
  <si>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</si>
  <si>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</si>
  <si>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</si>
  <si>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NEN</t>
  </si>
  <si>
    <t>CBN</t>
  </si>
  <si>
    <t>AMV</t>
  </si>
  <si>
    <t>PTV</t>
  </si>
  <si>
    <t>VEW</t>
  </si>
  <si>
    <t>SSW</t>
  </si>
  <si>
    <t>GTW</t>
  </si>
  <si>
    <t>SVW</t>
  </si>
  <si>
    <t>WAW</t>
  </si>
  <si>
    <t>Northern NSW</t>
  </si>
  <si>
    <t>Regional Victoria</t>
  </si>
  <si>
    <t>Mildura/Sunraysia</t>
  </si>
  <si>
    <t>Kalgoorlie</t>
  </si>
  <si>
    <t>South West and Great Southern</t>
  </si>
  <si>
    <t>Geraldton</t>
  </si>
  <si>
    <t>Western Australia TV3</t>
  </si>
  <si>
    <t>Western Zone</t>
  </si>
  <si>
    <t>PRIME Television (Northern) Pty Ltd</t>
  </si>
  <si>
    <t>PRIME Television (Southern) Pty Ltd</t>
  </si>
  <si>
    <t>PRIME Television (Victoria) Pty Ltd</t>
  </si>
  <si>
    <t>GWN (Mid Western Television Pty Ltd)</t>
  </si>
  <si>
    <t>GWN (Golden West Network Pty Ltd)</t>
  </si>
  <si>
    <t>GWN (Geraldton Telecasters Pty Ltd)</t>
  </si>
  <si>
    <t>WA Satco Pty Ltd</t>
  </si>
  <si>
    <t>Golden West Satellite Communications Pty Ltd</t>
  </si>
  <si>
    <t>Southern NSW</t>
  </si>
  <si>
    <t xml:space="preserve">1. PRIME CAPTION FAILURES AND CORRECTIVE ACTIONS
On 8 March 2018 Prime experienced a 30 minute caption failure on the National News program.  The caption failure was caused by a third party software update introducing incorrect protocol parameters with the resulting data stream being incompatible with Prime's equipment. The issue took some time to identify as the caption data was present but not readable by Prime's equipment.  Corrective action was taken on the day by Prime and the software vendor to identify and correct the protocols. 
Throughout the year Prime has experienced intermittent caption failures for short periods of time.  The caption failures were for a variety of technical reasons, including software and hardware failure and human error.  In order to improve Prime’s captioning service, Prime implemented new analysis software to generate a daily caption gap analysis report.  Prime has introduced procedures to review the reports on a daily basis and take corrective action where necessary.  Corrective action has included retraining employees and reviewing caption training guidelines used to induct new employees.  The guidelines have also been published on Prime’s intranet. The software and review process has provided Prime with a more robust reporting system and a heightened awareness of captioning requirements.  
2. SEVEN NETWORK CAPTION FAILURES AND CORRECTIVE ACTIONS
ATN-7 - is the primary source of Programming for NEN &amp; CBN.  The most significant loss-causing incidents were related to Polistream outages in November 2017 which are detailed below. Since maintanence and corrective action was taken following these incidents, Polistream has accounted for no more reportable losses to date. This including further training of staff and a technical inspection of the Polistream system to prevent further losses. Operational losses caused by caption provider operational errors are detailed below along with the remedial action taken to address those losses and prevent similar incidents in future.
20/11/2017 A core switch failure resulted in the loss of Polistream across several markets affecting both live and offline content. This power outage caused a loss of ~30 minutes captions each ATN-7. Markets with news services bypassed Polistream for the remainder of bulletins that day while the issue was resolved. 
Caption provider caused operational incidents:
There were three incidents accounting for more than a 3 minute loss that were operational errors by the captioning provider. These were a 10.4 loss on ATN-7 resulting from a misnamed STL file,  a 5.66 minute loss on ATN-7 caused by a mistimed STL file and a 3.23 minute loss on ATN-7 where the live captioning operators were not adequately ready for a segment. We've had assurances that the operational staff responsible for these errors have been disciplined, including written warnings, and operational procedures updated to not only prevent further significant losses but to minimise any losses that inevitably occur.
</t>
  </si>
  <si>
    <t>0 hrs  0   mins</t>
  </si>
  <si>
    <t>0 hrs 29 mins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</si>
</sst>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h]:mm"/>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5">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0" fillId="0" borderId="0" xfId="0" applyAlignment="1" applyProtection="1">
      <alignment vertical="top"/>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2" fontId="0" fillId="0" borderId="0" xfId="0" applyNumberFormat="1" applyProtection="1"/>
    <xf numFmtId="167" fontId="0" fillId="0" borderId="0" xfId="0" applyNumberFormat="1" applyProtection="1"/>
    <xf numFmtId="10" fontId="0" fillId="0" borderId="0" xfId="1" applyNumberFormat="1" applyFont="1" applyProtection="1"/>
    <xf numFmtId="10" fontId="0" fillId="0" borderId="0" xfId="0" applyNumberFormat="1" applyProtection="1"/>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1" fontId="8" fillId="0" borderId="2" xfId="0" applyNumberFormat="1" applyFont="1" applyBorder="1" applyAlignment="1" applyProtection="1">
      <alignment horizontal="left" vertical="top"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0</xdr:row>
      <xdr:rowOff>133350</xdr:rowOff>
    </xdr:from>
    <xdr:to>
      <xdr:col>1</xdr:col>
      <xdr:colOff>5295900</xdr:colOff>
      <xdr:row>3</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0</xdr:row>
      <xdr:rowOff>114419</xdr:rowOff>
    </xdr:from>
    <xdr:to>
      <xdr:col>16</xdr:col>
      <xdr:colOff>552503</xdr:colOff>
      <xdr:row>3</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X50"/>
  <sheetViews>
    <sheetView showGridLines="0" tabSelected="1" showWhiteSpace="0" zoomScale="89" zoomScaleNormal="89" zoomScaleSheetLayoutView="100" workbookViewId="0">
      <selection activeCell="B19" sqref="B19:C19"/>
    </sheetView>
  </sheetViews>
  <sheetFormatPr defaultColWidth="8.81640625" defaultRowHeight="14.5" x14ac:dyDescent="0.35"/>
  <cols>
    <col min="1" max="1" width="3.26953125" style="1" customWidth="1"/>
    <col min="2" max="2" width="8.54296875" style="1" customWidth="1"/>
    <col min="3" max="3" width="9.81640625" style="1" customWidth="1"/>
    <col min="4" max="4" width="16.81640625" style="1" customWidth="1"/>
    <col min="5" max="5" width="10.1796875" style="1" customWidth="1"/>
    <col min="6" max="6" width="10.81640625" style="1" customWidth="1"/>
    <col min="7" max="7" width="10.7265625" style="1" customWidth="1"/>
    <col min="8" max="8" width="1.453125" style="1" customWidth="1"/>
    <col min="9" max="9" width="5.81640625" style="1" customWidth="1"/>
    <col min="10" max="10" width="4.54296875" style="1" customWidth="1"/>
    <col min="11" max="11" width="5.54296875" style="1" bestFit="1" customWidth="1"/>
    <col min="12" max="12" width="5.453125" style="1" customWidth="1"/>
    <col min="13" max="13" width="14.54296875" style="1" customWidth="1"/>
    <col min="14" max="14" width="13.1796875" style="1" bestFit="1" customWidth="1"/>
    <col min="15" max="15" width="18.7265625" style="1" customWidth="1"/>
    <col min="16" max="16" width="17.1796875" style="48" customWidth="1"/>
    <col min="17" max="17" width="13.54296875" style="48" customWidth="1"/>
    <col min="18" max="18" width="1.26953125" style="1" customWidth="1"/>
    <col min="19" max="19" width="15.54296875" style="1" customWidth="1"/>
    <col min="20" max="20" width="13.7265625" style="1" customWidth="1"/>
    <col min="21" max="21" width="4.453125" style="1" bestFit="1" customWidth="1"/>
    <col min="22" max="22" width="7" style="1" bestFit="1" customWidth="1"/>
    <col min="23" max="16384" width="8.81640625" style="1"/>
  </cols>
  <sheetData>
    <row r="1" spans="1:24" ht="18.5" x14ac:dyDescent="0.45">
      <c r="J1" s="72"/>
    </row>
    <row r="2" spans="1:24" ht="18.5" x14ac:dyDescent="0.35">
      <c r="B2" s="93" t="s">
        <v>35</v>
      </c>
      <c r="C2" s="93"/>
      <c r="D2" s="93"/>
      <c r="E2" s="93"/>
      <c r="F2" s="93"/>
      <c r="G2" s="93"/>
      <c r="H2" s="93"/>
      <c r="I2" s="93"/>
      <c r="J2" s="93"/>
      <c r="K2" s="93"/>
      <c r="L2" s="93"/>
      <c r="M2" s="93"/>
      <c r="N2" s="93"/>
      <c r="O2" s="93"/>
      <c r="P2" s="93"/>
      <c r="Q2" s="93"/>
      <c r="R2" s="25"/>
    </row>
    <row r="3" spans="1:24" ht="27" customHeight="1" x14ac:dyDescent="0.35">
      <c r="B3" s="93"/>
      <c r="C3" s="93"/>
      <c r="D3" s="93"/>
      <c r="E3" s="93"/>
      <c r="F3" s="93"/>
      <c r="G3" s="93"/>
      <c r="H3" s="93"/>
      <c r="I3" s="93"/>
      <c r="J3" s="93"/>
      <c r="K3" s="93"/>
      <c r="L3" s="93"/>
      <c r="M3" s="93"/>
      <c r="N3" s="93"/>
      <c r="O3" s="93"/>
      <c r="P3" s="93"/>
      <c r="Q3" s="93"/>
    </row>
    <row r="4" spans="1:24" ht="28" customHeight="1" x14ac:dyDescent="0.5">
      <c r="A4" s="21"/>
      <c r="B4" s="94" t="s">
        <v>1</v>
      </c>
      <c r="C4" s="94"/>
      <c r="D4" s="94"/>
      <c r="E4" s="94"/>
      <c r="F4" s="94"/>
      <c r="G4" s="94"/>
      <c r="H4" s="94"/>
      <c r="I4" s="94"/>
      <c r="J4" s="94"/>
      <c r="K4" s="94"/>
      <c r="L4" s="94"/>
      <c r="M4" s="94"/>
      <c r="N4" s="94"/>
      <c r="O4" s="94"/>
      <c r="P4" s="94"/>
      <c r="Q4" s="94"/>
      <c r="R4" s="26"/>
      <c r="S4" s="17"/>
      <c r="T4" s="17"/>
      <c r="U4" s="18"/>
      <c r="V4" s="18"/>
      <c r="W4" s="18"/>
      <c r="X4" s="18"/>
    </row>
    <row r="5" spans="1:24" ht="18.5" x14ac:dyDescent="0.45">
      <c r="B5" s="95" t="s">
        <v>0</v>
      </c>
      <c r="C5" s="95"/>
      <c r="D5" s="95"/>
      <c r="E5" s="95"/>
      <c r="F5" s="95"/>
      <c r="G5" s="95"/>
      <c r="H5" s="95"/>
      <c r="I5" s="95"/>
      <c r="J5" s="95"/>
      <c r="K5" s="95"/>
      <c r="L5" s="95"/>
      <c r="M5" s="95"/>
      <c r="N5" s="95"/>
      <c r="O5" s="95"/>
      <c r="P5" s="95"/>
      <c r="Q5" s="95"/>
      <c r="R5" s="30"/>
      <c r="S5" s="2"/>
      <c r="T5" s="2"/>
    </row>
    <row r="6" spans="1:24" ht="18.5" x14ac:dyDescent="0.45">
      <c r="B6" s="96" t="s">
        <v>25</v>
      </c>
      <c r="C6" s="96"/>
      <c r="D6" s="96"/>
      <c r="E6" s="96"/>
      <c r="F6" s="96"/>
      <c r="G6" s="96"/>
      <c r="H6" s="96"/>
      <c r="I6" s="96"/>
      <c r="J6" s="96"/>
      <c r="K6" s="96"/>
      <c r="L6" s="96"/>
      <c r="M6" s="96"/>
      <c r="N6" s="96"/>
      <c r="O6" s="96"/>
      <c r="P6" s="96"/>
      <c r="Q6" s="96"/>
      <c r="R6" s="27"/>
      <c r="S6" s="2"/>
      <c r="T6" s="2"/>
    </row>
    <row r="7" spans="1:24" s="18" customFormat="1" ht="10" customHeight="1" x14ac:dyDescent="0.45">
      <c r="A7" s="1"/>
      <c r="B7" s="61"/>
      <c r="C7" s="61"/>
      <c r="D7" s="61"/>
      <c r="E7" s="61"/>
      <c r="F7" s="61"/>
      <c r="G7" s="61"/>
      <c r="H7" s="61"/>
      <c r="I7" s="61"/>
      <c r="J7" s="61"/>
      <c r="K7" s="61"/>
      <c r="L7" s="61"/>
      <c r="M7" s="61"/>
      <c r="N7" s="61"/>
      <c r="O7" s="61"/>
      <c r="P7" s="61"/>
      <c r="Q7" s="61"/>
      <c r="R7" s="58"/>
      <c r="S7" s="2"/>
      <c r="T7" s="2"/>
      <c r="U7" s="1"/>
      <c r="V7" s="1"/>
      <c r="W7" s="1"/>
      <c r="X7" s="1"/>
    </row>
    <row r="8" spans="1:24" ht="59.5" customHeight="1" x14ac:dyDescent="0.35">
      <c r="A8" s="4"/>
      <c r="B8" s="91" t="s">
        <v>23</v>
      </c>
      <c r="C8" s="91"/>
      <c r="D8" s="91"/>
      <c r="E8" s="91"/>
      <c r="F8" s="91"/>
      <c r="G8" s="91"/>
      <c r="H8" s="91"/>
      <c r="I8" s="91"/>
      <c r="J8" s="91"/>
      <c r="K8" s="91"/>
      <c r="L8" s="91"/>
      <c r="M8" s="91"/>
      <c r="N8" s="91"/>
      <c r="O8" s="91"/>
      <c r="P8" s="91"/>
      <c r="Q8" s="91"/>
      <c r="R8" s="28"/>
      <c r="S8" s="3"/>
      <c r="T8" s="3"/>
      <c r="U8" s="4"/>
      <c r="V8" s="4"/>
      <c r="W8" s="4"/>
      <c r="X8" s="4"/>
    </row>
    <row r="9" spans="1:24" ht="18" customHeight="1" x14ac:dyDescent="0.35">
      <c r="A9" s="4"/>
      <c r="B9" s="60"/>
      <c r="C9" s="60"/>
      <c r="D9" s="60"/>
      <c r="E9" s="60"/>
      <c r="F9" s="60"/>
      <c r="G9" s="60"/>
      <c r="H9" s="60"/>
      <c r="I9" s="60"/>
      <c r="J9" s="60"/>
      <c r="K9" s="60"/>
      <c r="L9" s="60"/>
      <c r="M9" s="60"/>
      <c r="N9" s="60"/>
      <c r="O9" s="60"/>
      <c r="P9" s="60"/>
      <c r="Q9" s="60"/>
      <c r="R9" s="59"/>
      <c r="S9" s="3"/>
      <c r="T9" s="3"/>
      <c r="U9" s="4"/>
      <c r="V9" s="4"/>
      <c r="W9" s="4"/>
      <c r="X9" s="4"/>
    </row>
    <row r="10" spans="1:24" ht="18" customHeight="1" x14ac:dyDescent="0.35">
      <c r="A10" s="10"/>
      <c r="B10" s="92" t="s">
        <v>24</v>
      </c>
      <c r="C10" s="92"/>
      <c r="D10" s="92"/>
      <c r="E10" s="92"/>
      <c r="F10" s="92"/>
      <c r="G10" s="92"/>
      <c r="H10" s="92"/>
      <c r="I10" s="92"/>
      <c r="J10" s="92"/>
      <c r="K10" s="92"/>
      <c r="L10" s="92"/>
      <c r="M10" s="92"/>
      <c r="N10" s="92"/>
      <c r="O10" s="92"/>
      <c r="P10" s="92"/>
      <c r="Q10" s="92"/>
      <c r="R10" s="29"/>
      <c r="S10" s="5"/>
      <c r="T10" s="5"/>
    </row>
    <row r="11" spans="1:24" s="4" customFormat="1" ht="43.5" customHeight="1" x14ac:dyDescent="0.35">
      <c r="A11" s="6"/>
      <c r="B11" s="148" t="s">
        <v>4</v>
      </c>
      <c r="C11" s="148"/>
      <c r="D11" s="148"/>
      <c r="E11" s="148"/>
      <c r="F11" s="148"/>
      <c r="G11" s="148"/>
      <c r="H11" s="148"/>
      <c r="I11" s="148"/>
      <c r="J11" s="148"/>
      <c r="K11" s="148"/>
      <c r="L11" s="148"/>
      <c r="M11" s="148"/>
      <c r="N11" s="148"/>
      <c r="O11" s="148"/>
      <c r="P11" s="148"/>
      <c r="Q11" s="148"/>
      <c r="R11" s="5"/>
      <c r="S11" s="5"/>
      <c r="T11" s="5"/>
      <c r="U11" s="1"/>
      <c r="V11" s="1"/>
      <c r="W11" s="1"/>
      <c r="X11" s="1"/>
    </row>
    <row r="12" spans="1:24" s="4" customFormat="1" ht="58.5" customHeight="1" x14ac:dyDescent="0.35">
      <c r="A12" s="20"/>
      <c r="B12" s="146" t="s">
        <v>2</v>
      </c>
      <c r="C12" s="146"/>
      <c r="D12" s="31" t="s">
        <v>3</v>
      </c>
      <c r="E12" s="149" t="s">
        <v>10</v>
      </c>
      <c r="F12" s="149"/>
      <c r="G12" s="149"/>
      <c r="H12" s="149"/>
      <c r="I12" s="149"/>
      <c r="J12" s="149"/>
      <c r="K12" s="149"/>
      <c r="L12" s="149"/>
      <c r="M12" s="149"/>
      <c r="N12" s="149"/>
      <c r="O12" s="149"/>
      <c r="P12" s="149"/>
      <c r="Q12" s="149"/>
      <c r="R12" s="5"/>
      <c r="S12" s="5"/>
      <c r="T12" s="5"/>
      <c r="U12" s="19"/>
      <c r="V12" s="19"/>
      <c r="W12" s="19"/>
      <c r="X12" s="19"/>
    </row>
    <row r="13" spans="1:24" ht="33.75" customHeight="1" x14ac:dyDescent="0.45">
      <c r="A13" s="6"/>
      <c r="B13" s="145">
        <v>2017</v>
      </c>
      <c r="C13" s="145"/>
      <c r="D13" s="57">
        <v>2018</v>
      </c>
      <c r="E13" s="150"/>
      <c r="F13" s="150"/>
      <c r="G13" s="150"/>
      <c r="H13" s="150"/>
      <c r="I13" s="150"/>
      <c r="J13" s="150"/>
      <c r="K13" s="150"/>
      <c r="L13" s="150"/>
      <c r="M13" s="150"/>
      <c r="N13" s="150"/>
      <c r="O13" s="150"/>
      <c r="P13" s="150"/>
      <c r="Q13" s="150"/>
      <c r="R13" s="5"/>
      <c r="S13" s="5"/>
      <c r="T13" s="2"/>
    </row>
    <row r="14" spans="1:24" ht="12.75" customHeight="1" x14ac:dyDescent="0.45">
      <c r="A14" s="14"/>
      <c r="B14" s="84"/>
      <c r="C14" s="84"/>
      <c r="D14" s="84"/>
      <c r="E14" s="84"/>
      <c r="F14" s="84"/>
      <c r="G14" s="84"/>
      <c r="H14" s="84"/>
      <c r="I14" s="84"/>
      <c r="J14" s="84"/>
      <c r="K14" s="84"/>
      <c r="L14" s="84"/>
      <c r="M14" s="84"/>
      <c r="N14" s="15"/>
      <c r="O14" s="15"/>
      <c r="P14" s="49"/>
      <c r="Q14" s="49"/>
      <c r="R14" s="5"/>
      <c r="S14" s="5"/>
      <c r="T14" s="16"/>
      <c r="U14" s="7"/>
      <c r="V14" s="7"/>
      <c r="W14" s="7"/>
      <c r="X14" s="7"/>
    </row>
    <row r="15" spans="1:24" ht="18" customHeight="1" x14ac:dyDescent="0.35">
      <c r="A15" s="6"/>
      <c r="B15" s="104" t="s">
        <v>31</v>
      </c>
      <c r="C15" s="105"/>
      <c r="D15" s="105"/>
      <c r="E15" s="105"/>
      <c r="F15" s="105"/>
      <c r="G15" s="105"/>
      <c r="H15" s="105"/>
      <c r="I15" s="105"/>
      <c r="J15" s="105"/>
      <c r="K15" s="105"/>
      <c r="L15" s="105"/>
      <c r="M15" s="105"/>
      <c r="N15" s="105"/>
      <c r="O15" s="105"/>
      <c r="P15" s="105"/>
      <c r="Q15" s="106"/>
      <c r="R15" s="5"/>
      <c r="S15" s="5"/>
      <c r="T15" s="5"/>
    </row>
    <row r="16" spans="1:24" s="19" customFormat="1" x14ac:dyDescent="0.35">
      <c r="A16" s="6"/>
      <c r="B16" s="152"/>
      <c r="C16" s="153"/>
      <c r="D16" s="153"/>
      <c r="E16" s="153"/>
      <c r="F16" s="153"/>
      <c r="G16" s="153"/>
      <c r="H16" s="153"/>
      <c r="I16" s="153"/>
      <c r="J16" s="153"/>
      <c r="K16" s="153"/>
      <c r="L16" s="153"/>
      <c r="M16" s="153"/>
      <c r="N16" s="153"/>
      <c r="O16" s="153"/>
      <c r="P16" s="153"/>
      <c r="Q16" s="154"/>
      <c r="R16" s="5"/>
      <c r="S16" s="5"/>
      <c r="T16" s="5"/>
      <c r="U16" s="1"/>
      <c r="V16" s="1"/>
      <c r="W16" s="1"/>
      <c r="X16" s="1"/>
    </row>
    <row r="17" spans="1:24" ht="21.75" customHeight="1" x14ac:dyDescent="0.35">
      <c r="A17" s="9"/>
      <c r="B17" s="147" t="s">
        <v>7</v>
      </c>
      <c r="C17" s="147"/>
      <c r="D17" s="85" t="s">
        <v>6</v>
      </c>
      <c r="E17" s="107" t="s">
        <v>5</v>
      </c>
      <c r="F17" s="108"/>
      <c r="G17" s="108"/>
      <c r="H17" s="108"/>
      <c r="I17" s="108"/>
      <c r="J17" s="108"/>
      <c r="K17" s="108"/>
      <c r="L17" s="108"/>
      <c r="M17" s="151" t="s">
        <v>16</v>
      </c>
      <c r="N17" s="151"/>
      <c r="O17" s="151"/>
      <c r="P17" s="151"/>
      <c r="Q17" s="151"/>
      <c r="R17" s="5"/>
      <c r="S17" s="5"/>
      <c r="T17" s="5"/>
    </row>
    <row r="18" spans="1:24" ht="24.75" customHeight="1" x14ac:dyDescent="0.35">
      <c r="A18" s="12">
        <v>1</v>
      </c>
      <c r="B18" s="102" t="s">
        <v>36</v>
      </c>
      <c r="C18" s="103"/>
      <c r="D18" s="47">
        <v>95</v>
      </c>
      <c r="E18" s="100" t="s">
        <v>45</v>
      </c>
      <c r="F18" s="101"/>
      <c r="G18" s="101"/>
      <c r="H18" s="101"/>
      <c r="I18" s="101"/>
      <c r="J18" s="101"/>
      <c r="K18" s="101"/>
      <c r="L18" s="101"/>
      <c r="M18" s="97" t="s">
        <v>53</v>
      </c>
      <c r="N18" s="98"/>
      <c r="O18" s="98"/>
      <c r="P18" s="98"/>
      <c r="Q18" s="99"/>
      <c r="R18" s="5"/>
      <c r="S18" s="5"/>
      <c r="T18" s="5"/>
    </row>
    <row r="19" spans="1:24" s="37" customFormat="1" ht="14.25" customHeight="1" x14ac:dyDescent="0.35">
      <c r="A19" s="12">
        <v>2</v>
      </c>
      <c r="B19" s="102" t="s">
        <v>37</v>
      </c>
      <c r="C19" s="103"/>
      <c r="D19" s="47">
        <v>90</v>
      </c>
      <c r="E19" s="100" t="s">
        <v>61</v>
      </c>
      <c r="F19" s="101"/>
      <c r="G19" s="101"/>
      <c r="H19" s="101"/>
      <c r="I19" s="101"/>
      <c r="J19" s="101"/>
      <c r="K19" s="101"/>
      <c r="L19" s="101"/>
      <c r="M19" s="97" t="s">
        <v>54</v>
      </c>
      <c r="N19" s="98"/>
      <c r="O19" s="98"/>
      <c r="P19" s="98"/>
      <c r="Q19" s="99"/>
      <c r="R19" s="5"/>
      <c r="S19" s="5"/>
      <c r="T19" s="5"/>
      <c r="U19" s="1"/>
      <c r="V19" s="1"/>
      <c r="W19" s="1"/>
      <c r="X19" s="1"/>
    </row>
    <row r="20" spans="1:24" s="37" customFormat="1" ht="15" customHeight="1" x14ac:dyDescent="0.35">
      <c r="A20" s="12">
        <v>3</v>
      </c>
      <c r="B20" s="102" t="s">
        <v>38</v>
      </c>
      <c r="C20" s="103"/>
      <c r="D20" s="47">
        <v>103</v>
      </c>
      <c r="E20" s="100" t="s">
        <v>46</v>
      </c>
      <c r="F20" s="101"/>
      <c r="G20" s="101"/>
      <c r="H20" s="101"/>
      <c r="I20" s="101"/>
      <c r="J20" s="101"/>
      <c r="K20" s="101"/>
      <c r="L20" s="101"/>
      <c r="M20" s="97" t="s">
        <v>55</v>
      </c>
      <c r="N20" s="98"/>
      <c r="O20" s="98"/>
      <c r="P20" s="98"/>
      <c r="Q20" s="99"/>
      <c r="R20" s="5"/>
      <c r="S20" s="5"/>
      <c r="T20" s="5"/>
      <c r="U20" s="1"/>
      <c r="V20" s="1"/>
      <c r="W20" s="1"/>
      <c r="X20" s="1"/>
    </row>
    <row r="21" spans="1:24" s="37" customFormat="1" ht="15" customHeight="1" x14ac:dyDescent="0.35">
      <c r="A21" s="12">
        <v>4</v>
      </c>
      <c r="B21" s="102" t="s">
        <v>39</v>
      </c>
      <c r="C21" s="103"/>
      <c r="D21" s="47">
        <v>10089</v>
      </c>
      <c r="E21" s="100" t="s">
        <v>47</v>
      </c>
      <c r="F21" s="101"/>
      <c r="G21" s="101"/>
      <c r="H21" s="101"/>
      <c r="I21" s="101"/>
      <c r="J21" s="101"/>
      <c r="K21" s="101"/>
      <c r="L21" s="101"/>
      <c r="M21" s="97" t="s">
        <v>55</v>
      </c>
      <c r="N21" s="98"/>
      <c r="O21" s="98"/>
      <c r="P21" s="98"/>
      <c r="Q21" s="99"/>
      <c r="R21" s="5"/>
      <c r="S21" s="5"/>
      <c r="T21" s="5"/>
      <c r="U21" s="1"/>
      <c r="V21" s="1"/>
      <c r="W21" s="1"/>
      <c r="X21" s="1"/>
    </row>
    <row r="22" spans="1:24" ht="18.75" customHeight="1" x14ac:dyDescent="0.35">
      <c r="A22" s="12">
        <v>5</v>
      </c>
      <c r="B22" s="102" t="s">
        <v>40</v>
      </c>
      <c r="C22" s="103"/>
      <c r="D22" s="47">
        <v>10416</v>
      </c>
      <c r="E22" s="100" t="s">
        <v>48</v>
      </c>
      <c r="F22" s="101"/>
      <c r="G22" s="101"/>
      <c r="H22" s="101"/>
      <c r="I22" s="101"/>
      <c r="J22" s="101"/>
      <c r="K22" s="101"/>
      <c r="L22" s="101"/>
      <c r="M22" s="97" t="s">
        <v>56</v>
      </c>
      <c r="N22" s="98"/>
      <c r="O22" s="98"/>
      <c r="P22" s="98"/>
      <c r="Q22" s="99"/>
      <c r="R22" s="5"/>
      <c r="S22" s="5"/>
      <c r="T22" s="5"/>
    </row>
    <row r="23" spans="1:24" ht="18.75" customHeight="1" x14ac:dyDescent="0.35">
      <c r="A23" s="12">
        <v>6</v>
      </c>
      <c r="B23" s="102" t="s">
        <v>41</v>
      </c>
      <c r="C23" s="103"/>
      <c r="D23" s="47">
        <v>10417</v>
      </c>
      <c r="E23" s="100" t="s">
        <v>49</v>
      </c>
      <c r="F23" s="101"/>
      <c r="G23" s="101"/>
      <c r="H23" s="101"/>
      <c r="I23" s="101"/>
      <c r="J23" s="101"/>
      <c r="K23" s="101"/>
      <c r="L23" s="101"/>
      <c r="M23" s="97" t="s">
        <v>57</v>
      </c>
      <c r="N23" s="98"/>
      <c r="O23" s="98"/>
      <c r="P23" s="98"/>
      <c r="Q23" s="99"/>
      <c r="R23" s="5"/>
      <c r="S23" s="5"/>
      <c r="T23" s="5"/>
    </row>
    <row r="24" spans="1:24" ht="18.75" customHeight="1" x14ac:dyDescent="0.35">
      <c r="A24" s="12">
        <v>7</v>
      </c>
      <c r="B24" s="102" t="s">
        <v>42</v>
      </c>
      <c r="C24" s="103"/>
      <c r="D24" s="47">
        <v>10418</v>
      </c>
      <c r="E24" s="100" t="s">
        <v>50</v>
      </c>
      <c r="F24" s="101"/>
      <c r="G24" s="101"/>
      <c r="H24" s="101"/>
      <c r="I24" s="101"/>
      <c r="J24" s="101"/>
      <c r="K24" s="101"/>
      <c r="L24" s="101"/>
      <c r="M24" s="97" t="s">
        <v>58</v>
      </c>
      <c r="N24" s="98"/>
      <c r="O24" s="98"/>
      <c r="P24" s="98"/>
      <c r="Q24" s="99"/>
      <c r="R24" s="5"/>
      <c r="S24" s="5"/>
      <c r="T24" s="5"/>
    </row>
    <row r="25" spans="1:24" ht="18.75" customHeight="1" x14ac:dyDescent="0.35">
      <c r="A25" s="12">
        <v>8</v>
      </c>
      <c r="B25" s="102" t="s">
        <v>43</v>
      </c>
      <c r="C25" s="103"/>
      <c r="D25" s="47">
        <v>1130166</v>
      </c>
      <c r="E25" s="100" t="s">
        <v>51</v>
      </c>
      <c r="F25" s="101"/>
      <c r="G25" s="101"/>
      <c r="H25" s="101"/>
      <c r="I25" s="101"/>
      <c r="J25" s="101"/>
      <c r="K25" s="101"/>
      <c r="L25" s="101"/>
      <c r="M25" s="97" t="s">
        <v>59</v>
      </c>
      <c r="N25" s="98"/>
      <c r="O25" s="98"/>
      <c r="P25" s="98"/>
      <c r="Q25" s="99"/>
      <c r="R25" s="5"/>
      <c r="S25" s="5"/>
      <c r="T25" s="5"/>
      <c r="U25" s="5"/>
    </row>
    <row r="26" spans="1:24" ht="18.75" customHeight="1" x14ac:dyDescent="0.35">
      <c r="A26" s="12">
        <v>9</v>
      </c>
      <c r="B26" s="102" t="s">
        <v>44</v>
      </c>
      <c r="C26" s="103"/>
      <c r="D26" s="47">
        <v>4747</v>
      </c>
      <c r="E26" s="100" t="s">
        <v>52</v>
      </c>
      <c r="F26" s="101"/>
      <c r="G26" s="101"/>
      <c r="H26" s="101"/>
      <c r="I26" s="101"/>
      <c r="J26" s="101"/>
      <c r="K26" s="101"/>
      <c r="L26" s="101"/>
      <c r="M26" s="97" t="s">
        <v>60</v>
      </c>
      <c r="N26" s="98"/>
      <c r="O26" s="98"/>
      <c r="P26" s="98"/>
      <c r="Q26" s="99"/>
      <c r="R26" s="5"/>
      <c r="S26" s="5"/>
      <c r="T26" s="5"/>
    </row>
    <row r="27" spans="1:24" ht="18.5" x14ac:dyDescent="0.45">
      <c r="A27" s="12"/>
      <c r="B27" s="74"/>
      <c r="C27" s="74"/>
      <c r="D27" s="74"/>
      <c r="E27" s="74"/>
      <c r="F27" s="74"/>
      <c r="G27" s="74"/>
      <c r="H27" s="74"/>
      <c r="I27" s="75"/>
      <c r="J27" s="75"/>
      <c r="K27" s="75"/>
      <c r="L27" s="75"/>
      <c r="M27" s="75"/>
      <c r="N27" s="75"/>
      <c r="O27" s="75"/>
      <c r="P27" s="76"/>
      <c r="Q27" s="76"/>
      <c r="R27" s="13"/>
      <c r="S27" s="2"/>
      <c r="T27" s="2"/>
    </row>
    <row r="28" spans="1:24" ht="56" customHeight="1" x14ac:dyDescent="0.45">
      <c r="A28" s="6"/>
      <c r="B28" s="90" t="s">
        <v>26</v>
      </c>
      <c r="C28" s="90"/>
      <c r="D28" s="90"/>
      <c r="E28" s="90"/>
      <c r="F28" s="90"/>
      <c r="G28" s="90"/>
      <c r="H28" s="90"/>
      <c r="I28" s="90"/>
      <c r="J28" s="90"/>
      <c r="K28" s="90"/>
      <c r="L28" s="90"/>
      <c r="M28" s="90"/>
      <c r="N28" s="90"/>
      <c r="O28" s="90"/>
      <c r="P28" s="90"/>
      <c r="Q28" s="90"/>
      <c r="R28" s="5"/>
      <c r="S28" s="5"/>
      <c r="T28" s="2"/>
    </row>
    <row r="29" spans="1:24" ht="15" thickBot="1" x14ac:dyDescent="0.4"/>
    <row r="30" spans="1:24" ht="19" thickBot="1" x14ac:dyDescent="0.4">
      <c r="A30" s="33"/>
      <c r="B30" s="121" t="s">
        <v>21</v>
      </c>
      <c r="C30" s="122"/>
      <c r="D30" s="122"/>
      <c r="E30" s="122"/>
      <c r="F30" s="122"/>
      <c r="G30" s="123"/>
      <c r="H30" s="34"/>
      <c r="I30" s="139" t="s">
        <v>29</v>
      </c>
      <c r="J30" s="140"/>
      <c r="K30" s="140"/>
      <c r="L30" s="140"/>
      <c r="M30" s="140"/>
      <c r="N30" s="140"/>
      <c r="O30" s="140"/>
      <c r="P30" s="140"/>
      <c r="Q30" s="141"/>
      <c r="R30" s="32"/>
      <c r="S30" s="124" t="s">
        <v>22</v>
      </c>
      <c r="T30" s="125"/>
      <c r="U30" s="33"/>
      <c r="V30" s="33"/>
      <c r="W30" s="33"/>
      <c r="X30" s="33"/>
    </row>
    <row r="31" spans="1:24" ht="18.5" customHeight="1" x14ac:dyDescent="0.35">
      <c r="A31" s="8"/>
      <c r="B31" s="115" t="s">
        <v>9</v>
      </c>
      <c r="C31" s="116"/>
      <c r="D31" s="116"/>
      <c r="E31" s="116"/>
      <c r="F31" s="116"/>
      <c r="G31" s="117"/>
      <c r="H31" s="23"/>
      <c r="I31" s="132" t="s">
        <v>30</v>
      </c>
      <c r="J31" s="133"/>
      <c r="K31" s="133"/>
      <c r="L31" s="133"/>
      <c r="M31" s="133"/>
      <c r="N31" s="133"/>
      <c r="O31" s="133"/>
      <c r="P31" s="133"/>
      <c r="Q31" s="134"/>
      <c r="R31" s="35"/>
      <c r="S31" s="126" t="s">
        <v>27</v>
      </c>
      <c r="T31" s="127"/>
    </row>
    <row r="32" spans="1:24" ht="86" customHeight="1" thickBot="1" x14ac:dyDescent="0.4">
      <c r="A32" s="8"/>
      <c r="B32" s="118" t="s">
        <v>11</v>
      </c>
      <c r="C32" s="119"/>
      <c r="D32" s="119"/>
      <c r="E32" s="119"/>
      <c r="F32" s="119"/>
      <c r="G32" s="120"/>
      <c r="H32" s="24"/>
      <c r="I32" s="135"/>
      <c r="J32" s="136"/>
      <c r="K32" s="136"/>
      <c r="L32" s="136"/>
      <c r="M32" s="136"/>
      <c r="N32" s="136"/>
      <c r="O32" s="136"/>
      <c r="P32" s="136"/>
      <c r="Q32" s="137"/>
      <c r="R32" s="36"/>
      <c r="S32" s="128"/>
      <c r="T32" s="129"/>
    </row>
    <row r="33" spans="1:24" ht="106" customHeight="1" x14ac:dyDescent="0.35">
      <c r="A33" s="40"/>
      <c r="B33" s="41" t="s">
        <v>7</v>
      </c>
      <c r="C33" s="42" t="s">
        <v>8</v>
      </c>
      <c r="D33" s="42" t="s">
        <v>5</v>
      </c>
      <c r="E33" s="43" t="s">
        <v>12</v>
      </c>
      <c r="F33" s="43" t="s">
        <v>13</v>
      </c>
      <c r="G33" s="44" t="s">
        <v>18</v>
      </c>
      <c r="H33" s="62"/>
      <c r="I33" s="130" t="s">
        <v>17</v>
      </c>
      <c r="J33" s="131"/>
      <c r="K33" s="131"/>
      <c r="L33" s="131"/>
      <c r="M33" s="131"/>
      <c r="N33" s="130" t="s">
        <v>19</v>
      </c>
      <c r="O33" s="138"/>
      <c r="P33" s="131" t="s">
        <v>20</v>
      </c>
      <c r="Q33" s="138"/>
      <c r="R33" s="65"/>
      <c r="S33" s="45" t="s">
        <v>33</v>
      </c>
      <c r="T33" s="46" t="s">
        <v>28</v>
      </c>
      <c r="U33" s="18"/>
      <c r="V33" s="18"/>
      <c r="W33" s="18"/>
      <c r="X33" s="18"/>
    </row>
    <row r="34" spans="1:24" s="18" customFormat="1" x14ac:dyDescent="0.35">
      <c r="A34" s="12">
        <v>1</v>
      </c>
      <c r="B34" s="38" t="str">
        <f>B18</f>
        <v>NEN</v>
      </c>
      <c r="C34" s="39">
        <f t="shared" ref="C34:D36" si="0">D18</f>
        <v>95</v>
      </c>
      <c r="D34" s="39" t="str">
        <f t="shared" si="0"/>
        <v>Northern NSW</v>
      </c>
      <c r="E34" s="54">
        <v>6570</v>
      </c>
      <c r="F34" s="54">
        <v>6566.95</v>
      </c>
      <c r="G34" s="55">
        <f t="shared" ref="G34:G42" si="1">IF(ISERROR(F34/E34)," ",F34/E34)</f>
        <v>0.99953576864535765</v>
      </c>
      <c r="H34" s="63"/>
      <c r="I34" s="52">
        <v>0</v>
      </c>
      <c r="J34" s="68" t="s">
        <v>15</v>
      </c>
      <c r="K34" s="67">
        <v>43</v>
      </c>
      <c r="L34" s="68" t="s">
        <v>14</v>
      </c>
      <c r="M34" s="69">
        <f t="shared" ref="M34:M42" si="2">IF(I34+K34&gt;0,(I34*60+K34)/60,"  ")</f>
        <v>0.71666666666666667</v>
      </c>
      <c r="N34" s="70">
        <f t="shared" ref="N34:N36" si="3">IF(ISERROR(O34/24)," ",O34/24)</f>
        <v>9.7222222222229801E-2</v>
      </c>
      <c r="O34" s="71">
        <f t="shared" ref="O34:O42" si="4">IF(ISERROR(IF(M34&gt;0,E34*T34-F34-M34))," ",E34*T34-F34-M34)</f>
        <v>2.3333333333335151</v>
      </c>
      <c r="P34" s="51">
        <f t="shared" ref="P34:P36" si="5">IF(ISERROR(Q34/24)," ",Q34/24)</f>
        <v>0.1270833333333409</v>
      </c>
      <c r="Q34" s="71">
        <f t="shared" ref="Q34:Q42" si="6">IF(ISERROR(IF(M34&gt;0,M34+O34)),"  ",M34+O34)</f>
        <v>3.0500000000001819</v>
      </c>
      <c r="R34" s="66"/>
      <c r="S34" s="56"/>
      <c r="T34" s="50">
        <v>1</v>
      </c>
      <c r="U34" s="86"/>
      <c r="V34" s="87"/>
      <c r="W34" s="88"/>
      <c r="X34" s="89"/>
    </row>
    <row r="35" spans="1:24" ht="16.5" customHeight="1" x14ac:dyDescent="0.35">
      <c r="A35" s="12">
        <v>2</v>
      </c>
      <c r="B35" s="38" t="str">
        <f>B19</f>
        <v>CBN</v>
      </c>
      <c r="C35" s="39">
        <f t="shared" si="0"/>
        <v>90</v>
      </c>
      <c r="D35" s="39" t="str">
        <f t="shared" si="0"/>
        <v>Southern NSW</v>
      </c>
      <c r="E35" s="54">
        <v>6570</v>
      </c>
      <c r="F35" s="54">
        <v>6566.99</v>
      </c>
      <c r="G35" s="55">
        <f t="shared" si="1"/>
        <v>0.99954185692541853</v>
      </c>
      <c r="H35" s="63"/>
      <c r="I35" s="52">
        <v>0</v>
      </c>
      <c r="J35" s="68" t="s">
        <v>15</v>
      </c>
      <c r="K35" s="67">
        <v>43</v>
      </c>
      <c r="L35" s="68" t="s">
        <v>14</v>
      </c>
      <c r="M35" s="69">
        <f t="shared" si="2"/>
        <v>0.71666666666666667</v>
      </c>
      <c r="N35" s="70">
        <f t="shared" si="3"/>
        <v>9.555555555556465E-2</v>
      </c>
      <c r="O35" s="71">
        <f t="shared" si="4"/>
        <v>2.2933333333335515</v>
      </c>
      <c r="P35" s="51">
        <f t="shared" si="5"/>
        <v>0.12541666666667575</v>
      </c>
      <c r="Q35" s="71">
        <f t="shared" si="6"/>
        <v>3.0100000000002183</v>
      </c>
      <c r="R35" s="66"/>
      <c r="S35" s="56"/>
      <c r="T35" s="50">
        <v>1</v>
      </c>
      <c r="U35" s="86"/>
      <c r="V35" s="87"/>
      <c r="W35" s="88"/>
      <c r="X35" s="89"/>
    </row>
    <row r="36" spans="1:24" ht="20.25" customHeight="1" x14ac:dyDescent="0.35">
      <c r="A36" s="12">
        <v>3</v>
      </c>
      <c r="B36" s="38" t="str">
        <f>B20</f>
        <v>AMV</v>
      </c>
      <c r="C36" s="39">
        <f t="shared" si="0"/>
        <v>103</v>
      </c>
      <c r="D36" s="39" t="str">
        <f t="shared" si="0"/>
        <v>Regional Victoria</v>
      </c>
      <c r="E36" s="54">
        <v>6570</v>
      </c>
      <c r="F36" s="54">
        <v>6569.34</v>
      </c>
      <c r="G36" s="55">
        <f t="shared" si="1"/>
        <v>0.99989954337899545</v>
      </c>
      <c r="H36" s="63"/>
      <c r="I36" s="52">
        <v>0</v>
      </c>
      <c r="J36" s="68" t="s">
        <v>15</v>
      </c>
      <c r="K36" s="67">
        <v>17.440000000000001</v>
      </c>
      <c r="L36" s="68" t="s">
        <v>14</v>
      </c>
      <c r="M36" s="69">
        <f t="shared" si="2"/>
        <v>0.29066666666666668</v>
      </c>
      <c r="N36" s="70">
        <f t="shared" si="3"/>
        <v>1.5388888888882825E-2</v>
      </c>
      <c r="O36" s="71">
        <f t="shared" si="4"/>
        <v>0.3693333333331878</v>
      </c>
      <c r="P36" s="51">
        <f t="shared" si="5"/>
        <v>2.7499999999993936E-2</v>
      </c>
      <c r="Q36" s="71">
        <f t="shared" si="6"/>
        <v>0.65999999999985448</v>
      </c>
      <c r="R36" s="53"/>
      <c r="S36" s="56"/>
      <c r="T36" s="50">
        <v>1</v>
      </c>
      <c r="U36" s="86"/>
      <c r="V36" s="87"/>
      <c r="W36" s="88"/>
      <c r="X36" s="89"/>
    </row>
    <row r="37" spans="1:24" ht="17.25" customHeight="1" x14ac:dyDescent="0.35">
      <c r="A37" s="12">
        <v>4</v>
      </c>
      <c r="B37" s="38" t="s">
        <v>39</v>
      </c>
      <c r="C37" s="39">
        <v>10089</v>
      </c>
      <c r="D37" s="39" t="s">
        <v>47</v>
      </c>
      <c r="E37" s="54">
        <v>6570</v>
      </c>
      <c r="F37" s="54">
        <v>6569.63</v>
      </c>
      <c r="G37" s="55">
        <f t="shared" ref="G37" si="7">IF(ISERROR(F37/E37)," ",F37/E37)</f>
        <v>0.99994368340943685</v>
      </c>
      <c r="H37" s="64"/>
      <c r="I37" s="52">
        <v>0</v>
      </c>
      <c r="J37" s="68" t="s">
        <v>15</v>
      </c>
      <c r="K37" s="67">
        <v>1.0000000000000001E-5</v>
      </c>
      <c r="L37" s="68" t="s">
        <v>14</v>
      </c>
      <c r="M37" s="69">
        <f t="shared" ref="M37" si="8">IF(I37+K37&gt;0,(I37*60+K37)/60,"  ")</f>
        <v>1.6666666666666668E-7</v>
      </c>
      <c r="N37" s="70">
        <f t="shared" ref="N37" si="9">IF(ISERROR(O37/24)," ",O37/24)</f>
        <v>1.5416659722217674E-2</v>
      </c>
      <c r="O37" s="71">
        <f t="shared" ref="O37" si="10">IF(ISERROR(IF(M37&gt;0,E37*T37-F37-M37))," ",E37*T37-F37-M37)</f>
        <v>0.36999983333322417</v>
      </c>
      <c r="P37" s="51">
        <f t="shared" ref="P37" si="11">IF(ISERROR(Q37/24)," ",Q37/24)</f>
        <v>1.5416666666662119E-2</v>
      </c>
      <c r="Q37" s="71">
        <f t="shared" ref="Q37" si="12">IF(ISERROR(IF(M37&gt;0,M37+O37)),"  ",M37+O37)</f>
        <v>0.36999999999989086</v>
      </c>
      <c r="R37" s="53"/>
      <c r="S37" s="56"/>
      <c r="T37" s="50">
        <v>1</v>
      </c>
      <c r="U37" s="86"/>
      <c r="V37" s="87"/>
      <c r="W37" s="88"/>
      <c r="X37" s="89"/>
    </row>
    <row r="38" spans="1:24" ht="29.15" customHeight="1" x14ac:dyDescent="0.35">
      <c r="A38" s="12">
        <v>5</v>
      </c>
      <c r="B38" s="38" t="str">
        <f>B22</f>
        <v>VEW</v>
      </c>
      <c r="C38" s="39">
        <f t="shared" ref="C38:D42" si="13">D22</f>
        <v>10416</v>
      </c>
      <c r="D38" s="39" t="str">
        <f t="shared" si="13"/>
        <v>Kalgoorlie</v>
      </c>
      <c r="E38" s="54">
        <v>6570</v>
      </c>
      <c r="F38" s="54">
        <v>6569.52</v>
      </c>
      <c r="G38" s="55">
        <f t="shared" si="1"/>
        <v>0.99992694063926946</v>
      </c>
      <c r="H38" s="64"/>
      <c r="I38" s="52">
        <v>0</v>
      </c>
      <c r="J38" s="68" t="s">
        <v>15</v>
      </c>
      <c r="K38" s="67">
        <v>29</v>
      </c>
      <c r="L38" s="68" t="s">
        <v>14</v>
      </c>
      <c r="M38" s="69">
        <f t="shared" si="2"/>
        <v>0.48333333333333334</v>
      </c>
      <c r="N38" s="70" t="s">
        <v>63</v>
      </c>
      <c r="O38" s="71">
        <f t="shared" si="4"/>
        <v>-3.3333333337698945E-3</v>
      </c>
      <c r="P38" s="51" t="s">
        <v>64</v>
      </c>
      <c r="Q38" s="71">
        <f t="shared" si="6"/>
        <v>0.47999999999956344</v>
      </c>
      <c r="R38" s="53"/>
      <c r="S38" s="56"/>
      <c r="T38" s="50">
        <v>1</v>
      </c>
      <c r="U38" s="86"/>
      <c r="V38" s="87"/>
      <c r="W38" s="88"/>
      <c r="X38" s="89"/>
    </row>
    <row r="39" spans="1:24" ht="29.15" customHeight="1" x14ac:dyDescent="0.35">
      <c r="A39" s="12">
        <v>6</v>
      </c>
      <c r="B39" s="38" t="str">
        <f>B23</f>
        <v>SSW</v>
      </c>
      <c r="C39" s="39">
        <f t="shared" si="13"/>
        <v>10417</v>
      </c>
      <c r="D39" s="39" t="str">
        <f t="shared" si="13"/>
        <v>South West and Great Southern</v>
      </c>
      <c r="E39" s="54">
        <v>6570</v>
      </c>
      <c r="F39" s="54">
        <v>6569.52</v>
      </c>
      <c r="G39" s="55">
        <f t="shared" si="1"/>
        <v>0.99992694063926946</v>
      </c>
      <c r="H39" s="64"/>
      <c r="I39" s="52">
        <v>0</v>
      </c>
      <c r="J39" s="68" t="s">
        <v>15</v>
      </c>
      <c r="K39" s="67">
        <v>29</v>
      </c>
      <c r="L39" s="68" t="s">
        <v>14</v>
      </c>
      <c r="M39" s="69">
        <f t="shared" si="2"/>
        <v>0.48333333333333334</v>
      </c>
      <c r="N39" s="70" t="s">
        <v>63</v>
      </c>
      <c r="O39" s="71">
        <f t="shared" si="4"/>
        <v>-3.3333333337698945E-3</v>
      </c>
      <c r="P39" s="51" t="s">
        <v>64</v>
      </c>
      <c r="Q39" s="71">
        <f t="shared" si="6"/>
        <v>0.47999999999956344</v>
      </c>
      <c r="R39" s="53"/>
      <c r="S39" s="56"/>
      <c r="T39" s="50">
        <v>1</v>
      </c>
      <c r="U39" s="86"/>
      <c r="V39" s="87"/>
      <c r="W39" s="88"/>
      <c r="X39" s="89"/>
    </row>
    <row r="40" spans="1:24" ht="29.15" customHeight="1" x14ac:dyDescent="0.35">
      <c r="A40" s="12">
        <v>7</v>
      </c>
      <c r="B40" s="38" t="str">
        <f>B24</f>
        <v>GTW</v>
      </c>
      <c r="C40" s="39">
        <f t="shared" si="13"/>
        <v>10418</v>
      </c>
      <c r="D40" s="39" t="str">
        <f t="shared" si="13"/>
        <v>Geraldton</v>
      </c>
      <c r="E40" s="54">
        <v>6570</v>
      </c>
      <c r="F40" s="54">
        <v>6569.52</v>
      </c>
      <c r="G40" s="55">
        <f t="shared" si="1"/>
        <v>0.99992694063926946</v>
      </c>
      <c r="H40" s="64"/>
      <c r="I40" s="52">
        <v>0</v>
      </c>
      <c r="J40" s="68" t="s">
        <v>15</v>
      </c>
      <c r="K40" s="67">
        <v>29</v>
      </c>
      <c r="L40" s="68" t="s">
        <v>14</v>
      </c>
      <c r="M40" s="69">
        <f t="shared" si="2"/>
        <v>0.48333333333333334</v>
      </c>
      <c r="N40" s="70" t="s">
        <v>63</v>
      </c>
      <c r="O40" s="71">
        <f t="shared" si="4"/>
        <v>-3.3333333337698945E-3</v>
      </c>
      <c r="P40" s="51" t="s">
        <v>64</v>
      </c>
      <c r="Q40" s="71">
        <f t="shared" si="6"/>
        <v>0.47999999999956344</v>
      </c>
      <c r="R40" s="53"/>
      <c r="S40" s="56"/>
      <c r="T40" s="50">
        <v>1</v>
      </c>
      <c r="U40" s="86"/>
      <c r="V40" s="87"/>
      <c r="W40" s="88"/>
      <c r="X40" s="89"/>
    </row>
    <row r="41" spans="1:24" ht="29.15" customHeight="1" x14ac:dyDescent="0.35">
      <c r="A41" s="12">
        <v>8</v>
      </c>
      <c r="B41" s="38" t="str">
        <f>B25</f>
        <v>SVW</v>
      </c>
      <c r="C41" s="39">
        <f t="shared" si="13"/>
        <v>1130166</v>
      </c>
      <c r="D41" s="39" t="str">
        <f t="shared" si="13"/>
        <v>Western Australia TV3</v>
      </c>
      <c r="E41" s="54">
        <v>6570</v>
      </c>
      <c r="F41" s="54">
        <v>6569.52</v>
      </c>
      <c r="G41" s="55">
        <f t="shared" si="1"/>
        <v>0.99992694063926946</v>
      </c>
      <c r="H41" s="64"/>
      <c r="I41" s="52">
        <v>0</v>
      </c>
      <c r="J41" s="68" t="s">
        <v>15</v>
      </c>
      <c r="K41" s="67">
        <v>29</v>
      </c>
      <c r="L41" s="68" t="s">
        <v>14</v>
      </c>
      <c r="M41" s="69">
        <f t="shared" si="2"/>
        <v>0.48333333333333334</v>
      </c>
      <c r="N41" s="70" t="s">
        <v>63</v>
      </c>
      <c r="O41" s="71">
        <f t="shared" si="4"/>
        <v>-3.3333333337698945E-3</v>
      </c>
      <c r="P41" s="51" t="s">
        <v>64</v>
      </c>
      <c r="Q41" s="71">
        <f t="shared" si="6"/>
        <v>0.47999999999956344</v>
      </c>
      <c r="R41" s="53"/>
      <c r="S41" s="56"/>
      <c r="T41" s="50">
        <v>1</v>
      </c>
      <c r="U41" s="86"/>
      <c r="V41" s="87"/>
      <c r="W41" s="88"/>
      <c r="X41" s="89"/>
    </row>
    <row r="42" spans="1:24" ht="29.15" customHeight="1" x14ac:dyDescent="0.35">
      <c r="A42" s="12">
        <v>9</v>
      </c>
      <c r="B42" s="38" t="str">
        <f>B26</f>
        <v>WAW</v>
      </c>
      <c r="C42" s="39">
        <f t="shared" si="13"/>
        <v>4747</v>
      </c>
      <c r="D42" s="39" t="str">
        <f t="shared" si="13"/>
        <v>Western Zone</v>
      </c>
      <c r="E42" s="54">
        <v>6570</v>
      </c>
      <c r="F42" s="54">
        <v>6569.52</v>
      </c>
      <c r="G42" s="55">
        <f t="shared" si="1"/>
        <v>0.99992694063926946</v>
      </c>
      <c r="H42" s="64"/>
      <c r="I42" s="52">
        <v>0</v>
      </c>
      <c r="J42" s="68" t="s">
        <v>15</v>
      </c>
      <c r="K42" s="67">
        <v>29</v>
      </c>
      <c r="L42" s="68" t="s">
        <v>14</v>
      </c>
      <c r="M42" s="69">
        <f t="shared" si="2"/>
        <v>0.48333333333333334</v>
      </c>
      <c r="N42" s="70" t="s">
        <v>63</v>
      </c>
      <c r="O42" s="71">
        <f t="shared" si="4"/>
        <v>-3.3333333337698945E-3</v>
      </c>
      <c r="P42" s="51" t="s">
        <v>64</v>
      </c>
      <c r="Q42" s="71">
        <f t="shared" si="6"/>
        <v>0.47999999999956344</v>
      </c>
      <c r="R42" s="53"/>
      <c r="S42" s="56"/>
      <c r="T42" s="50">
        <v>1</v>
      </c>
      <c r="U42" s="86"/>
      <c r="V42" s="87"/>
      <c r="W42" s="88"/>
      <c r="X42" s="89"/>
    </row>
    <row r="43" spans="1:24" ht="29.15" customHeight="1" thickBot="1" x14ac:dyDescent="0.4">
      <c r="A43" s="12"/>
      <c r="B43" s="77"/>
      <c r="C43" s="77"/>
      <c r="D43" s="77"/>
      <c r="E43" s="78"/>
      <c r="F43" s="78"/>
      <c r="G43" s="79"/>
      <c r="H43" s="80"/>
      <c r="I43" s="81"/>
      <c r="J43" s="81"/>
      <c r="K43" s="81"/>
      <c r="L43" s="80"/>
      <c r="M43" s="80"/>
      <c r="N43" s="77"/>
      <c r="O43" s="77"/>
      <c r="P43" s="82"/>
      <c r="Q43" s="82"/>
      <c r="R43" s="77"/>
      <c r="S43" s="77"/>
      <c r="T43" s="83"/>
    </row>
    <row r="44" spans="1:24" ht="29.15" customHeight="1" thickBot="1" x14ac:dyDescent="0.4">
      <c r="A44" s="73"/>
      <c r="B44" s="142" t="s">
        <v>32</v>
      </c>
      <c r="C44" s="143"/>
      <c r="D44" s="143"/>
      <c r="E44" s="143"/>
      <c r="F44" s="143"/>
      <c r="G44" s="143"/>
      <c r="H44" s="143"/>
      <c r="I44" s="143"/>
      <c r="J44" s="143"/>
      <c r="K44" s="143"/>
      <c r="L44" s="143"/>
      <c r="M44" s="143"/>
      <c r="N44" s="143"/>
      <c r="O44" s="143"/>
      <c r="P44" s="143"/>
      <c r="Q44" s="143"/>
      <c r="R44" s="143"/>
      <c r="S44" s="143"/>
      <c r="T44" s="144"/>
      <c r="U44" s="4"/>
      <c r="V44" s="4"/>
      <c r="W44" s="4"/>
      <c r="X44" s="4"/>
    </row>
    <row r="45" spans="1:24" ht="111.5" customHeight="1" thickBot="1" x14ac:dyDescent="0.4">
      <c r="A45" s="22"/>
      <c r="B45" s="109" t="s">
        <v>34</v>
      </c>
      <c r="C45" s="110"/>
      <c r="D45" s="110"/>
      <c r="E45" s="110"/>
      <c r="F45" s="110"/>
      <c r="G45" s="110"/>
      <c r="H45" s="110"/>
      <c r="I45" s="110"/>
      <c r="J45" s="110"/>
      <c r="K45" s="110"/>
      <c r="L45" s="110"/>
      <c r="M45" s="110"/>
      <c r="N45" s="110"/>
      <c r="O45" s="110"/>
      <c r="P45" s="110"/>
      <c r="Q45" s="110"/>
      <c r="R45" s="110"/>
      <c r="S45" s="110"/>
      <c r="T45" s="111"/>
      <c r="U45" s="7"/>
    </row>
    <row r="46" spans="1:24" ht="348" customHeight="1" thickBot="1" x14ac:dyDescent="0.4">
      <c r="A46" s="11"/>
      <c r="B46" s="112" t="s">
        <v>62</v>
      </c>
      <c r="C46" s="113"/>
      <c r="D46" s="113"/>
      <c r="E46" s="113"/>
      <c r="F46" s="113"/>
      <c r="G46" s="113"/>
      <c r="H46" s="113"/>
      <c r="I46" s="113"/>
      <c r="J46" s="113"/>
      <c r="K46" s="113"/>
      <c r="L46" s="113"/>
      <c r="M46" s="113"/>
      <c r="N46" s="113"/>
      <c r="O46" s="113"/>
      <c r="P46" s="113"/>
      <c r="Q46" s="113"/>
      <c r="R46" s="113"/>
      <c r="S46" s="113"/>
      <c r="T46" s="114"/>
      <c r="U46" s="7"/>
    </row>
    <row r="47" spans="1:24" ht="30" customHeight="1" x14ac:dyDescent="0.35"/>
    <row r="48" spans="1:24" s="4" customFormat="1" ht="30" customHeight="1" x14ac:dyDescent="0.35">
      <c r="A48" s="1"/>
      <c r="B48" s="1"/>
      <c r="C48" s="1"/>
      <c r="D48" s="1"/>
      <c r="E48" s="1"/>
      <c r="F48" s="1"/>
      <c r="G48" s="1"/>
      <c r="H48" s="1"/>
      <c r="I48" s="1"/>
      <c r="J48" s="1"/>
      <c r="K48" s="1"/>
      <c r="L48" s="1"/>
      <c r="M48" s="1"/>
      <c r="N48" s="1"/>
      <c r="O48" s="1"/>
      <c r="P48" s="48"/>
      <c r="Q48" s="48"/>
      <c r="R48" s="1"/>
      <c r="S48" s="1"/>
      <c r="T48" s="1"/>
      <c r="U48" s="1"/>
      <c r="V48" s="1"/>
      <c r="W48" s="1"/>
      <c r="X48" s="1"/>
    </row>
    <row r="49" ht="112.15" customHeight="1" x14ac:dyDescent="0.35"/>
    <row r="50" ht="311.25" customHeight="1" x14ac:dyDescent="0.35"/>
  </sheetData>
  <sheetProtection sheet="1" selectLockedCells="1"/>
  <mergeCells count="57">
    <mergeCell ref="B12:C12"/>
    <mergeCell ref="B17:C17"/>
    <mergeCell ref="B11:Q11"/>
    <mergeCell ref="E12:Q12"/>
    <mergeCell ref="E13:Q13"/>
    <mergeCell ref="M17:Q17"/>
    <mergeCell ref="B16:Q16"/>
    <mergeCell ref="B13:C13"/>
    <mergeCell ref="B22:C22"/>
    <mergeCell ref="B23:C23"/>
    <mergeCell ref="B24:C24"/>
    <mergeCell ref="B18:C18"/>
    <mergeCell ref="B19:C19"/>
    <mergeCell ref="B20:C20"/>
    <mergeCell ref="B21:C21"/>
    <mergeCell ref="B45:T45"/>
    <mergeCell ref="B46:T46"/>
    <mergeCell ref="B31:G31"/>
    <mergeCell ref="B32:G32"/>
    <mergeCell ref="B30:G30"/>
    <mergeCell ref="S30:T30"/>
    <mergeCell ref="S31:T32"/>
    <mergeCell ref="I33:M33"/>
    <mergeCell ref="I31:Q32"/>
    <mergeCell ref="P33:Q33"/>
    <mergeCell ref="N33:O33"/>
    <mergeCell ref="I30:Q30"/>
    <mergeCell ref="B44:T44"/>
    <mergeCell ref="E23:L23"/>
    <mergeCell ref="E24:L24"/>
    <mergeCell ref="B26:C26"/>
    <mergeCell ref="B15:Q15"/>
    <mergeCell ref="M18:Q18"/>
    <mergeCell ref="M19:Q19"/>
    <mergeCell ref="M20:Q20"/>
    <mergeCell ref="M21:Q21"/>
    <mergeCell ref="M22:Q22"/>
    <mergeCell ref="E17:L17"/>
    <mergeCell ref="E18:L18"/>
    <mergeCell ref="E19:L19"/>
    <mergeCell ref="B25:C25"/>
    <mergeCell ref="B28:Q28"/>
    <mergeCell ref="B8:Q8"/>
    <mergeCell ref="B10:Q10"/>
    <mergeCell ref="B2:Q3"/>
    <mergeCell ref="B4:Q4"/>
    <mergeCell ref="B5:Q5"/>
    <mergeCell ref="B6:Q6"/>
    <mergeCell ref="M23:Q23"/>
    <mergeCell ref="M24:Q24"/>
    <mergeCell ref="M25:Q25"/>
    <mergeCell ref="M26:Q26"/>
    <mergeCell ref="E25:L25"/>
    <mergeCell ref="E26:L26"/>
    <mergeCell ref="E20:L20"/>
    <mergeCell ref="E21:L21"/>
    <mergeCell ref="E22:L22"/>
  </mergeCells>
  <conditionalFormatting sqref="J34:J36 J38:J42">
    <cfRule type="notContainsText" priority="7" operator="notContains" text="hrs">
      <formula>ISERROR(SEARCH("hrs",J34))</formula>
    </cfRule>
    <cfRule type="notContainsText" priority="8" operator="notContains" text="hrs">
      <formula>ISERROR(SEARCH("hrs",J34))</formula>
    </cfRule>
  </conditionalFormatting>
  <conditionalFormatting sqref="J37">
    <cfRule type="notContainsText" priority="1" operator="notContains" text="hrs">
      <formula>ISERROR(SEARCH("hrs",J37))</formula>
    </cfRule>
    <cfRule type="notContainsText" priority="2" operator="notContains" text="hrs">
      <formula>ISERROR(SEARCH("hrs",J37))</formula>
    </cfRule>
  </conditionalFormatting>
  <dataValidations count="1">
    <dataValidation type="custom" allowBlank="1" showInputMessage="1" showErrorMessage="1" sqref="J34" xr:uid="{00000000-0002-0000-0000-000000000000}">
      <formula1>"hrs"</formula1>
    </dataValidation>
  </dataValidations>
  <pageMargins left="0.31496062992125984" right="0.23622047244094491" top="0.27559055118110237" bottom="0.55118110236220474" header="7.874015748031496E-2" footer="0.31496062992125984"/>
  <pageSetup paperSize="9" scale="52" fitToHeight="2" orientation="landscape" cellComments="asDisplayed" r:id="rId1"/>
  <rowBreaks count="2" manualBreakCount="2">
    <brk id="28" max="19" man="1"/>
    <brk id="4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AM7W7QW6R7VW-674487575-4904</_dlc_DocId>
    <_dlc_DocIdUrl xmlns="d71819ef-55b9-420a-86a4-d36bc037540e">
      <Url>http://collaboration/organisation/cccd/CCB/MOD/_layouts/15/DocIdRedir.aspx?ID=AM7W7QW6R7VW-674487575-4904</Url>
      <Description>AM7W7QW6R7VW-674487575-4904</Description>
    </_dlc_DocIdUrl>
  </documentManagement>
</p:properties>
</file>

<file path=customXml/itemProps1.xml><?xml version="1.0" encoding="utf-8"?>
<ds:datastoreItem xmlns:ds="http://schemas.openxmlformats.org/officeDocument/2006/customXml" ds:itemID="{A87AC3A1-2F81-4BC0-8274-8CA5C3DD99C0}"/>
</file>

<file path=customXml/itemProps2.xml><?xml version="1.0" encoding="utf-8"?>
<ds:datastoreItem xmlns:ds="http://schemas.openxmlformats.org/officeDocument/2006/customXml" ds:itemID="{9A0A67E0-F3BA-405D-A46F-3BBE6AC5C3AC}"/>
</file>

<file path=customXml/itemProps3.xml><?xml version="1.0" encoding="utf-8"?>
<ds:datastoreItem xmlns:ds="http://schemas.openxmlformats.org/officeDocument/2006/customXml" ds:itemID="{7AB56EAB-A09A-465C-BFE7-0A264D02C15C}"/>
</file>

<file path=customXml/itemProps4.xml><?xml version="1.0" encoding="utf-8"?>
<ds:datastoreItem xmlns:ds="http://schemas.openxmlformats.org/officeDocument/2006/customXml" ds:itemID="{5F146578-E936-4DE8-8422-E5BBE5DD74F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2018-12-18T06:32:35Z</dcterms:created>
  <dcterms:modified xsi:type="dcterms:W3CDTF">2018-12-18T06:33:00Z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9252c091-601e-43a3-9773-4d12d56711dd</vt:lpwstr>
  </property>
  <property fmtid="{D5CDD505-2E9C-101B-9397-08002B2CF9AE}" pid="3" name="ContentTypeId">
    <vt:lpwstr>0x010100C3F99C8C096DCE4E86DD43B0E41819A8</vt:lpwstr>
  </property>
</Properties>
</file>